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E:\工作目录\00_Project\000_项目\00_Color Extension\SAP产品BOM表\成品BOM表\"/>
    </mc:Choice>
  </mc:AlternateContent>
  <xr:revisionPtr revIDLastSave="0" documentId="13_ncr:1_{706ED06C-B15F-45DF-9FF2-69EE7AE2C2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OM" sheetId="1" r:id="rId1"/>
    <sheet name="upload" sheetId="2" r:id="rId2"/>
    <sheet name="Sheet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x7vYniPLXq5GKwiAVqB3W/P+KCimXlNVO9vXPpLRq64="/>
    </ext>
  </extLst>
</workbook>
</file>

<file path=xl/calcChain.xml><?xml version="1.0" encoding="utf-8"?>
<calcChain xmlns="http://schemas.openxmlformats.org/spreadsheetml/2006/main">
  <c r="R8" i="2" l="1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F59" i="1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R7" i="2"/>
  <c r="Q7" i="2"/>
  <c r="P7" i="2"/>
  <c r="N7" i="2"/>
  <c r="A7" i="2"/>
  <c r="B6" i="2"/>
</calcChain>
</file>

<file path=xl/sharedStrings.xml><?xml version="1.0" encoding="utf-8"?>
<sst xmlns="http://schemas.openxmlformats.org/spreadsheetml/2006/main" count="822" uniqueCount="313">
  <si>
    <t>Product Code:</t>
  </si>
  <si>
    <t>Description(CN):</t>
  </si>
  <si>
    <t>Description(EN):</t>
  </si>
  <si>
    <t>No.</t>
  </si>
  <si>
    <t>Part Code</t>
  </si>
  <si>
    <t>Part Des. (CN)</t>
  </si>
  <si>
    <t>Part Des. (EN)</t>
  </si>
  <si>
    <t>Un</t>
  </si>
  <si>
    <t>Qty.</t>
  </si>
  <si>
    <t>PC</t>
  </si>
  <si>
    <t>FF1-CN521N00000228</t>
  </si>
  <si>
    <t>158A917376\希丽亚台面浴缸内六方把手螺钉M5*6</t>
  </si>
  <si>
    <r>
      <rPr>
        <sz val="12"/>
        <color theme="1"/>
        <rFont val="SimSun"/>
        <charset val="134"/>
      </rPr>
      <t>P</t>
    </r>
    <r>
      <rPr>
        <sz val="12"/>
        <color theme="1"/>
        <rFont val="宋体"/>
        <family val="3"/>
        <charset val="134"/>
      </rPr>
      <t>C</t>
    </r>
  </si>
  <si>
    <t>Head</t>
  </si>
  <si>
    <t>Item</t>
  </si>
  <si>
    <t>Material</t>
  </si>
  <si>
    <t>Plant</t>
  </si>
  <si>
    <t>BOM Usage</t>
  </si>
  <si>
    <t>Alternative BOM</t>
  </si>
  <si>
    <t>Change Number</t>
  </si>
  <si>
    <t>Valid From</t>
  </si>
  <si>
    <t>Base Quantity</t>
  </si>
  <si>
    <t>BOM text</t>
  </si>
  <si>
    <t>Alternative BOM Text</t>
  </si>
  <si>
    <t>BOM status</t>
  </si>
  <si>
    <t>Revision Level</t>
  </si>
  <si>
    <t>Authorization group</t>
  </si>
  <si>
    <t>Item (SD)</t>
  </si>
  <si>
    <t>Component</t>
  </si>
  <si>
    <t>Item Category</t>
  </si>
  <si>
    <t>Quantity</t>
  </si>
  <si>
    <t>Unità misura base</t>
  </si>
  <si>
    <t>Item Text1</t>
  </si>
  <si>
    <t>Item text 2</t>
  </si>
  <si>
    <t>Production relevant</t>
  </si>
  <si>
    <t>Relevant to costing</t>
  </si>
  <si>
    <t>Relevant to sales</t>
  </si>
  <si>
    <t>Production Storage Location</t>
  </si>
  <si>
    <t>MATNR</t>
  </si>
  <si>
    <t>WERKS</t>
  </si>
  <si>
    <t>STLAN</t>
  </si>
  <si>
    <t>STLAL</t>
  </si>
  <si>
    <t>AENNR</t>
  </si>
  <si>
    <t>DATUV</t>
  </si>
  <si>
    <t>BMENG</t>
  </si>
  <si>
    <t>ZTEXT</t>
  </si>
  <si>
    <t>SKTXT</t>
  </si>
  <si>
    <t>STLST</t>
  </si>
  <si>
    <t>REVLV</t>
  </si>
  <si>
    <t>STLBE</t>
  </si>
  <si>
    <t>POSNR</t>
  </si>
  <si>
    <t>IDNRK</t>
  </si>
  <si>
    <t>POSTP</t>
  </si>
  <si>
    <t>MENGE</t>
  </si>
  <si>
    <t>MEINS</t>
  </si>
  <si>
    <t>POTX1</t>
  </si>
  <si>
    <t>POTX2</t>
  </si>
  <si>
    <t>SANFE</t>
  </si>
  <si>
    <t>SANKA</t>
  </si>
  <si>
    <t>RVREL</t>
  </si>
  <si>
    <t>LGORT</t>
  </si>
  <si>
    <t>物料编码(物料按照编码规则的新编码)</t>
  </si>
  <si>
    <t>工厂</t>
  </si>
  <si>
    <t>母物料 Base_Qty.</t>
  </si>
  <si>
    <t>放空</t>
  </si>
  <si>
    <t>固定放1</t>
  </si>
  <si>
    <t xml:space="preserve">    Component</t>
  </si>
  <si>
    <t>子物料数量
Component_Qty.</t>
  </si>
  <si>
    <t>子物料单位</t>
  </si>
  <si>
    <t>若是T的物料 需要填写描述</t>
  </si>
  <si>
    <t>Issue Storage Location</t>
  </si>
  <si>
    <t>(产品描述：</t>
  </si>
  <si>
    <t>5041</t>
  </si>
  <si>
    <t>1</t>
  </si>
  <si>
    <t>0010</t>
  </si>
  <si>
    <t>L</t>
  </si>
  <si>
    <t>3001</t>
  </si>
  <si>
    <t>0020</t>
  </si>
  <si>
    <t>0030</t>
  </si>
  <si>
    <t>0040</t>
  </si>
  <si>
    <t>0050</t>
  </si>
  <si>
    <t>0060</t>
  </si>
  <si>
    <t>0070</t>
  </si>
  <si>
    <t>0080</t>
  </si>
  <si>
    <t>0090</t>
  </si>
  <si>
    <t>0100</t>
  </si>
  <si>
    <t>0110</t>
  </si>
  <si>
    <t>0120</t>
  </si>
  <si>
    <t>0130</t>
  </si>
  <si>
    <t>0140</t>
  </si>
  <si>
    <t>0150</t>
  </si>
  <si>
    <t>0160</t>
  </si>
  <si>
    <t>0170</t>
  </si>
  <si>
    <t>0180</t>
  </si>
  <si>
    <t>0190</t>
  </si>
  <si>
    <t>0200</t>
  </si>
  <si>
    <t>0210</t>
  </si>
  <si>
    <t>0220</t>
  </si>
  <si>
    <t>0230</t>
  </si>
  <si>
    <t>0240</t>
  </si>
  <si>
    <t>0250</t>
  </si>
  <si>
    <t>1</t>
    <phoneticPr fontId="1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</si>
  <si>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</si>
  <si>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</si>
  <si>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</si>
  <si>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</si>
  <si>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</si>
  <si>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</si>
  <si>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</si>
  <si>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</si>
  <si>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</si>
  <si>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</si>
  <si>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</si>
  <si>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</si>
  <si>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</si>
  <si>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</si>
  <si>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</si>
  <si>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</si>
  <si>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</si>
  <si>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</si>
  <si>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</si>
  <si>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</si>
  <si>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</si>
  <si>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</si>
  <si>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</si>
  <si>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</si>
  <si>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</si>
  <si>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</si>
  <si>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</si>
  <si>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</si>
  <si>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</si>
  <si>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</si>
  <si>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</si>
  <si>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</si>
  <si>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</si>
  <si>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</si>
  <si>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</si>
  <si>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</si>
  <si>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</si>
  <si>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</si>
  <si>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</si>
  <si>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</si>
  <si>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</si>
  <si>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</si>
  <si>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</si>
  <si>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</si>
  <si>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</si>
  <si>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</si>
  <si>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</si>
  <si>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</si>
  <si>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</si>
  <si>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</si>
  <si>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</si>
  <si>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</si>
  <si>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55</t>
  </si>
  <si>
    <t>56</t>
  </si>
  <si>
    <t>FF1-CN521K00401999</t>
  </si>
  <si>
    <t>防霉干燥剂H-4(4g 防落尘绿色包装)</t>
  </si>
  <si>
    <t>FF1-CN521A00000104</t>
  </si>
  <si>
    <t>1585005050\WELS 4星节水起泡器M18.5X1(43.2255.0</t>
  </si>
  <si>
    <t>FF1-CN521N0003799B</t>
  </si>
  <si>
    <t>4801本体锁紧螺母</t>
  </si>
  <si>
    <t>FF1-CN521J00000018</t>
  </si>
  <si>
    <t>1572130299\空心螺杆 完成品</t>
  </si>
  <si>
    <t>FF1-CN521G00000056</t>
  </si>
  <si>
    <t>1581180599\垫片 51.5*36*2</t>
  </si>
  <si>
    <t>FF1-CN521J00000500</t>
  </si>
  <si>
    <t>158K614013\垫圈</t>
  </si>
  <si>
    <t>FF1-CN521N00000320</t>
  </si>
  <si>
    <t>1580668199/锁紧螺母M33x1.5</t>
  </si>
  <si>
    <t>FF1-CN521N00000123</t>
  </si>
  <si>
    <t>1581722199\内六角圆柱头螺钉M6-20</t>
  </si>
  <si>
    <t>FF1-CN521J00000178</t>
  </si>
  <si>
    <t>1581268999\弗兰卡佛罗伦萨压紧圈</t>
  </si>
  <si>
    <t>FF1-CN521Z00000013</t>
  </si>
  <si>
    <t>1570830299\塑料套 完成品 (604195)</t>
  </si>
  <si>
    <t>FF1-CN521Z00003899</t>
  </si>
  <si>
    <t>340克重锤</t>
  </si>
  <si>
    <t>FF1-CN521T0001199B</t>
  </si>
  <si>
    <t>4801快速连接进水软管(红)_小号</t>
  </si>
  <si>
    <t>FF1-CN521T0001299B</t>
  </si>
  <si>
    <t>4801快速连接进水软管(蓝)_小号</t>
  </si>
  <si>
    <t>FF1-CN521T00000069</t>
  </si>
  <si>
    <t>1582009499/混水软管（L=600）</t>
  </si>
  <si>
    <t>FF1-CN521N00000045</t>
  </si>
  <si>
    <t>1580491699\25＃阀芯锁紧螺母</t>
  </si>
  <si>
    <t>FF1-CN521C00000011</t>
  </si>
  <si>
    <t>1585913299\25＃平脚陶瓷阀芯(通用型)</t>
  </si>
  <si>
    <t>FF1-CN521N0003899B</t>
  </si>
  <si>
    <t>4801阀芯座锁紧螺母</t>
  </si>
  <si>
    <t>FF1-CN521J0011299B</t>
  </si>
  <si>
    <t>4801阀芯座</t>
  </si>
  <si>
    <t>FF1-CN521J0011199B</t>
  </si>
  <si>
    <t>4801转动接头</t>
  </si>
  <si>
    <t>FF1-CN521Z0006109P</t>
  </si>
  <si>
    <t>4801定位套</t>
  </si>
  <si>
    <t>FF1-CN521G00000006</t>
  </si>
  <si>
    <t>1571210299\O型圈 28*2.65 完成品</t>
  </si>
  <si>
    <t>FF1-CN521Z0006009P</t>
  </si>
  <si>
    <t>4801耐磨圈</t>
  </si>
  <si>
    <t>FF1-CN521Z00000319</t>
  </si>
  <si>
    <t>158A907239\希丽亚台面式浴缸把手孔塞(A907239)</t>
  </si>
  <si>
    <t>FF1-CN521Z0007699T</t>
  </si>
  <si>
    <t>4801磁铁</t>
  </si>
  <si>
    <t>FF1-CN521H0004309P</t>
  </si>
  <si>
    <t>4801出水口插座</t>
  </si>
  <si>
    <t>FF1-CN521X00007250</t>
  </si>
  <si>
    <t>快装角阀组件(上升组阀芯)</t>
  </si>
  <si>
    <t>FF1-CN521F00002050</t>
  </si>
  <si>
    <t>快装圆形卡扣外罩</t>
  </si>
  <si>
    <t>FF1-CN521Z00001199</t>
  </si>
  <si>
    <t>快速连接卡扣卡环</t>
  </si>
  <si>
    <t>FF1-CN521Z00004250</t>
  </si>
  <si>
    <t>快装圆形卡扣按钮</t>
  </si>
  <si>
    <t>FF1-CN521G0006299R</t>
  </si>
  <si>
    <t>新阿卡西亚底部垫片</t>
  </si>
  <si>
    <t>FF1-CN521W00000022</t>
  </si>
  <si>
    <t>1581443199\泛莱把手垫片</t>
  </si>
  <si>
    <t>FF1-CN521N00000278</t>
  </si>
  <si>
    <t>158M918985\US感应龙头适配器木螺钉 (M918985)</t>
  </si>
  <si>
    <t>FF1-CN521Z0011199P</t>
  </si>
  <si>
    <t>4801软管限位钩</t>
  </si>
  <si>
    <t>FF1-CN521Z00000420</t>
  </si>
  <si>
    <t>158M905767\US感应龙头膨胀套(M905767)</t>
  </si>
  <si>
    <t>FF1-CN521K00440499</t>
  </si>
  <si>
    <t>纸袋80x100mm_(60克单光面白色玻璃纸)</t>
  </si>
  <si>
    <t>FF1-CN521K00000615</t>
  </si>
  <si>
    <t>1586783899\汤尼克衣裳挂勾内盒 (白色无印刷)</t>
  </si>
  <si>
    <t>FF1-CN521K00472399</t>
  </si>
  <si>
    <t>纸袋90x130_(60克单光面白色玻璃纸)</t>
  </si>
  <si>
    <t>FF1-CN521K00474599</t>
  </si>
  <si>
    <t>纸袋90x130mm(有AS logo)</t>
  </si>
  <si>
    <t>FF1-CN521Z00000261</t>
  </si>
  <si>
    <t>1582363999\六方扳手(对边5)</t>
  </si>
  <si>
    <t>FF1-CN521K00000019</t>
  </si>
  <si>
    <t>1576972799\盒衬 (OF-F500.501.50)</t>
  </si>
  <si>
    <t>FF1-CN521K00094399</t>
  </si>
  <si>
    <t>GL400厨房水嘴内盒(新版AS logo)</t>
  </si>
  <si>
    <t>FF1-CN521K00401899</t>
  </si>
  <si>
    <t>防霉无纺布袋(双层)33*43cm</t>
  </si>
  <si>
    <t>FF1-CN521K00094499</t>
  </si>
  <si>
    <t>GL400厨房水嘴外箱(新版AS logo)</t>
  </si>
  <si>
    <t>20250815</t>
    <phoneticPr fontId="12" type="noConversion"/>
  </si>
  <si>
    <t>0260</t>
    <phoneticPr fontId="12" type="noConversion"/>
  </si>
  <si>
    <t>0270</t>
    <phoneticPr fontId="12" type="noConversion"/>
  </si>
  <si>
    <t>0280</t>
    <phoneticPr fontId="12" type="noConversion"/>
  </si>
  <si>
    <t>0290</t>
    <phoneticPr fontId="12" type="noConversion"/>
  </si>
  <si>
    <t>0300</t>
    <phoneticPr fontId="12" type="noConversion"/>
  </si>
  <si>
    <t>0310</t>
    <phoneticPr fontId="12" type="noConversion"/>
  </si>
  <si>
    <t>0320</t>
    <phoneticPr fontId="12" type="noConversion"/>
  </si>
  <si>
    <t>0330</t>
    <phoneticPr fontId="12" type="noConversion"/>
  </si>
  <si>
    <t>0340</t>
    <phoneticPr fontId="12" type="noConversion"/>
  </si>
  <si>
    <t>0350</t>
    <phoneticPr fontId="12" type="noConversion"/>
  </si>
  <si>
    <t>0360</t>
    <phoneticPr fontId="12" type="noConversion"/>
  </si>
  <si>
    <t>0370</t>
    <phoneticPr fontId="12" type="noConversion"/>
  </si>
  <si>
    <t>0380</t>
    <phoneticPr fontId="12" type="noConversion"/>
  </si>
  <si>
    <t>0390</t>
    <phoneticPr fontId="12" type="noConversion"/>
  </si>
  <si>
    <t>0400</t>
    <phoneticPr fontId="12" type="noConversion"/>
  </si>
  <si>
    <t>0410</t>
    <phoneticPr fontId="12" type="noConversion"/>
  </si>
  <si>
    <t>0420</t>
    <phoneticPr fontId="12" type="noConversion"/>
  </si>
  <si>
    <t>0430</t>
    <phoneticPr fontId="12" type="noConversion"/>
  </si>
  <si>
    <t>0440</t>
    <phoneticPr fontId="12" type="noConversion"/>
  </si>
  <si>
    <t>0450</t>
    <phoneticPr fontId="12" type="noConversion"/>
  </si>
  <si>
    <t>0460</t>
    <phoneticPr fontId="12" type="noConversion"/>
  </si>
  <si>
    <t>0470</t>
    <phoneticPr fontId="12" type="noConversion"/>
  </si>
  <si>
    <t>0480</t>
    <phoneticPr fontId="12" type="noConversion"/>
  </si>
  <si>
    <t>0490</t>
    <phoneticPr fontId="12" type="noConversion"/>
  </si>
  <si>
    <t>0500</t>
    <phoneticPr fontId="12" type="noConversion"/>
  </si>
  <si>
    <t>0510</t>
    <phoneticPr fontId="12" type="noConversion"/>
  </si>
  <si>
    <t>0520</t>
    <phoneticPr fontId="12" type="noConversion"/>
  </si>
  <si>
    <t>0530</t>
    <phoneticPr fontId="12" type="noConversion"/>
  </si>
  <si>
    <t>0540</t>
    <phoneticPr fontId="12" type="noConversion"/>
  </si>
  <si>
    <t>0550</t>
    <phoneticPr fontId="12" type="noConversion"/>
  </si>
  <si>
    <t>FF1-CN521K00323499_本体生产日期标签</t>
    <phoneticPr fontId="12" type="noConversion"/>
  </si>
  <si>
    <t>新料号</t>
  </si>
  <si>
    <t>图纸情况</t>
  </si>
  <si>
    <t>28mm阀芯顶盖_哑光黑</t>
  </si>
  <si>
    <t>4801把手 _哑光黑</t>
  </si>
  <si>
    <t>427397GL00</t>
  </si>
  <si>
    <t>4801把手_喜悦金</t>
  </si>
  <si>
    <t>427397A000</t>
  </si>
  <si>
    <t>4801把手_星河灰</t>
  </si>
  <si>
    <t>4801抽拉喷头组件_哑光黑</t>
  </si>
  <si>
    <t>427404GL00</t>
  </si>
  <si>
    <t>4801抽拉喷头组件_喜悦金</t>
  </si>
  <si>
    <t>427404A000</t>
  </si>
  <si>
    <t>4801抽拉喷头组件_星河灰</t>
  </si>
  <si>
    <t>4801本体外壳_哑光黑</t>
  </si>
  <si>
    <t>427412GL00</t>
  </si>
  <si>
    <t>4801本体外壳_喜悦金</t>
  </si>
  <si>
    <t>427412A000</t>
  </si>
  <si>
    <t>4801本体外壳_星河灰</t>
  </si>
  <si>
    <t>4801转动外壳_哑光黑</t>
  </si>
  <si>
    <t>427400GL00</t>
  </si>
  <si>
    <t>4801转动外壳_喜悦金</t>
  </si>
  <si>
    <t>427400A000</t>
  </si>
  <si>
    <t>4801转动外壳_星河灰</t>
  </si>
  <si>
    <t>4801阀芯顶盖_哑光黑</t>
  </si>
  <si>
    <t>427411GL00</t>
  </si>
  <si>
    <t>4801阀芯顶盖_喜悦金</t>
  </si>
  <si>
    <t>427411A000</t>
  </si>
  <si>
    <t>4801阀芯顶盖_星河灰</t>
  </si>
  <si>
    <t>T</t>
    <phoneticPr fontId="12" type="noConversion"/>
  </si>
  <si>
    <t>FF1-CN521ZGL004950</t>
  </si>
  <si>
    <t>把手孔塞_镜面金</t>
  </si>
  <si>
    <t>FF1-CN521X00197GLB</t>
  </si>
  <si>
    <t>PA型全铜手压排杆(带溢水口,镜面金)</t>
  </si>
  <si>
    <t>136340GL00</t>
    <phoneticPr fontId="12" type="noConversion"/>
  </si>
  <si>
    <t>爱居城市单孔面盆龙头_喜悦金_亚太</t>
    <phoneticPr fontId="12" type="noConversion"/>
  </si>
  <si>
    <t>FF1-CN521K00000164</t>
  </si>
  <si>
    <t>1584633799\保养卡(外销专用)</t>
  </si>
  <si>
    <t>136340GL00内盒标签</t>
    <phoneticPr fontId="12" type="noConversion"/>
  </si>
  <si>
    <t>136340GL00说明书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</si>
</sst>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rgb="FF000000"/>
      <name val="SimSun"/>
      <scheme val="minor"/>
    </font>
    <font>
      <sz val="12"/>
      <color theme="1"/>
      <name val="SimSun"/>
      <charset val="134"/>
    </font>
    <font>
      <b/>
      <sz val="10"/>
      <color theme="1"/>
      <name val="Arimo"/>
    </font>
    <font>
      <sz val="12"/>
      <name val="SimSun"/>
      <charset val="134"/>
    </font>
    <font>
      <sz val="10"/>
      <color theme="1"/>
      <name val="Arimo"/>
    </font>
    <font>
      <sz val="10"/>
      <color rgb="FFFF0000"/>
      <name val="Arimo"/>
    </font>
    <font>
      <sz val="9"/>
      <color theme="1"/>
      <name val="Arimo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宋体"/>
      <family val="3"/>
      <charset val="134"/>
    </font>
    <font>
      <sz val="12"/>
      <color rgb="FF000000"/>
      <name val="SimSun"/>
      <charset val="134"/>
      <scheme val="minor"/>
    </font>
    <font>
      <sz val="9"/>
      <name val="SimSun"/>
      <family val="3"/>
      <charset val="134"/>
      <scheme val="minor"/>
    </font>
    <font>
      <b/>
      <sz val="12"/>
      <color rgb="FF000000"/>
      <name val="SimSun"/>
      <charset val="134"/>
      <scheme val="minor"/>
    </font>
    <font>
      <sz val="11"/>
      <color rgb="FF000000"/>
      <name val="SimSun"/>
      <charset val="134"/>
      <scheme val="minor"/>
    </font>
    <font>
      <sz val="11"/>
      <color theme="1"/>
      <name val="SimSun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FFFF99"/>
        <bgColor rgb="FFFFFF99"/>
      </patternFill>
    </fill>
    <fill>
      <patternFill patternType="solid">
        <fgColor rgb="FFCCFFCC"/>
        <bgColor rgb="FFCCFFCC"/>
      </patternFill>
    </fill>
    <fill>
      <patternFill patternType="solid">
        <fgColor rgb="FF99CC00"/>
        <bgColor rgb="FF99CC00"/>
      </patternFill>
    </fill>
    <fill>
      <patternFill patternType="solid">
        <fgColor rgb="FFC0C0C0"/>
        <bgColor rgb="FFC0C0C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4" fillId="3" borderId="8" xfId="0" applyNumberFormat="1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vertical="center"/>
    </xf>
    <xf numFmtId="49" fontId="4" fillId="3" borderId="9" xfId="0" applyNumberFormat="1" applyFont="1" applyFill="1" applyBorder="1" applyAlignment="1">
      <alignment vertical="center"/>
    </xf>
    <xf numFmtId="49" fontId="4" fillId="3" borderId="10" xfId="0" applyNumberFormat="1" applyFont="1" applyFill="1" applyBorder="1" applyAlignment="1">
      <alignment vertical="center"/>
    </xf>
    <xf numFmtId="49" fontId="4" fillId="3" borderId="10" xfId="0" applyNumberFormat="1" applyFont="1" applyFill="1" applyBorder="1" applyAlignment="1">
      <alignment horizontal="left" vertical="center"/>
    </xf>
    <xf numFmtId="49" fontId="4" fillId="3" borderId="11" xfId="0" applyNumberFormat="1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vertical="center"/>
    </xf>
    <xf numFmtId="49" fontId="5" fillId="3" borderId="8" xfId="0" applyNumberFormat="1" applyFont="1" applyFill="1" applyBorder="1" applyAlignment="1">
      <alignment vertical="center"/>
    </xf>
    <xf numFmtId="49" fontId="5" fillId="3" borderId="1" xfId="0" applyNumberFormat="1" applyFont="1" applyFill="1" applyBorder="1" applyAlignment="1">
      <alignment vertical="center"/>
    </xf>
    <xf numFmtId="49" fontId="5" fillId="3" borderId="1" xfId="0" applyNumberFormat="1" applyFont="1" applyFill="1" applyBorder="1" applyAlignment="1">
      <alignment horizontal="left" vertical="center"/>
    </xf>
    <xf numFmtId="49" fontId="6" fillId="4" borderId="13" xfId="0" applyNumberFormat="1" applyFont="1" applyFill="1" applyBorder="1" applyAlignment="1">
      <alignment vertical="center" wrapText="1"/>
    </xf>
    <xf numFmtId="49" fontId="6" fillId="4" borderId="14" xfId="0" applyNumberFormat="1" applyFont="1" applyFill="1" applyBorder="1" applyAlignment="1">
      <alignment vertical="center" wrapText="1"/>
    </xf>
    <xf numFmtId="49" fontId="4" fillId="4" borderId="14" xfId="0" applyNumberFormat="1" applyFont="1" applyFill="1" applyBorder="1" applyAlignment="1">
      <alignment vertical="center"/>
    </xf>
    <xf numFmtId="49" fontId="6" fillId="4" borderId="14" xfId="0" applyNumberFormat="1" applyFont="1" applyFill="1" applyBorder="1" applyAlignment="1">
      <alignment horizontal="left" vertical="center" wrapText="1"/>
    </xf>
    <xf numFmtId="49" fontId="6" fillId="4" borderId="15" xfId="0" applyNumberFormat="1" applyFont="1" applyFill="1" applyBorder="1" applyAlignment="1">
      <alignment vertical="center" wrapText="1"/>
    </xf>
    <xf numFmtId="49" fontId="1" fillId="5" borderId="16" xfId="0" applyNumberFormat="1" applyFont="1" applyFill="1" applyBorder="1" applyAlignment="1">
      <alignment vertical="center"/>
    </xf>
    <xf numFmtId="0" fontId="1" fillId="5" borderId="16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center" vertical="center"/>
    </xf>
    <xf numFmtId="49" fontId="7" fillId="6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9" fillId="3" borderId="1" xfId="0" applyNumberFormat="1" applyFont="1" applyFill="1" applyBorder="1" applyAlignment="1">
      <alignment horizontal="left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17" xfId="0" quotePrefix="1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1" fillId="7" borderId="17" xfId="0" quotePrefix="1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vertical="center"/>
    </xf>
    <xf numFmtId="0" fontId="1" fillId="7" borderId="17" xfId="0" applyFont="1" applyFill="1" applyBorder="1" applyAlignment="1">
      <alignment horizontal="center" vertical="center"/>
    </xf>
    <xf numFmtId="0" fontId="0" fillId="7" borderId="17" xfId="0" applyFill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1" fillId="7" borderId="17" xfId="0" applyFont="1" applyFill="1" applyBorder="1" applyAlignment="1">
      <alignment vertical="center"/>
    </xf>
    <xf numFmtId="0" fontId="13" fillId="8" borderId="18" xfId="0" applyFont="1" applyFill="1" applyBorder="1" applyAlignment="1">
      <alignment vertical="center" wrapText="1"/>
    </xf>
    <xf numFmtId="0" fontId="13" fillId="8" borderId="19" xfId="0" applyFont="1" applyFill="1" applyBorder="1" applyAlignment="1">
      <alignment vertical="center" wrapText="1"/>
    </xf>
    <xf numFmtId="0" fontId="14" fillId="8" borderId="20" xfId="0" applyFont="1" applyFill="1" applyBorder="1" applyAlignment="1">
      <alignment vertical="center" wrapText="1"/>
    </xf>
    <xf numFmtId="0" fontId="14" fillId="8" borderId="21" xfId="0" applyFont="1" applyFill="1" applyBorder="1" applyAlignment="1">
      <alignment vertical="center" wrapText="1"/>
    </xf>
    <xf numFmtId="0" fontId="15" fillId="8" borderId="0" xfId="0" applyFont="1" applyFill="1" applyAlignment="1">
      <alignment vertical="center"/>
    </xf>
    <xf numFmtId="49" fontId="2" fillId="2" borderId="2" xfId="0" applyNumberFormat="1" applyFont="1" applyFill="1" applyBorder="1" applyAlignment="1">
      <alignment horizontal="left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49" fontId="2" fillId="2" borderId="5" xfId="0" applyNumberFormat="1" applyFont="1" applyFill="1" applyBorder="1" applyAlignment="1">
      <alignment wrapTex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SimSun"/>
        <a:ea typeface="SimSun"/>
        <a:cs typeface="SimSun"/>
      </a:majorFont>
      <a:minorFont>
        <a:latin typeface="SimSun"/>
        <a:ea typeface="SimSun"/>
        <a:cs typeface="SimS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7"/>
  <sheetViews>
    <sheetView tabSelected="1" workbookViewId="0">
      <selection activeCell="B56" sqref="B56:C56"/>
    </sheetView>
  </sheetViews>
  <sheetFormatPr defaultColWidth="11.25" defaultRowHeight="15" customHeight="1"/>
  <cols>
    <col min="1" max="1" width="5.625" customWidth="1"/>
    <col min="2" max="2" width="19.75" customWidth="1"/>
    <col min="3" max="3" width="48.5" customWidth="1"/>
    <col min="4" max="4" width="43.375" customWidth="1"/>
    <col min="5" max="5" width="6.5" customWidth="1"/>
    <col min="6" max="7" width="8" customWidth="1"/>
    <col min="8" max="8" width="11.625" bestFit="1" customWidth="1"/>
    <col min="9" max="9" width="24.875" bestFit="1" customWidth="1"/>
    <col min="10" max="26" width="8" customWidth="1"/>
  </cols>
  <sheetData>
    <row r="1" spans="1:9" ht="27" customHeight="1">
      <c r="A1" s="1" t="s">
        <v>0</v>
      </c>
      <c r="C1" s="1" t="s">
        <v>307</v>
      </c>
      <c r="E1" s="2"/>
      <c r="F1" s="2"/>
    </row>
    <row r="2" spans="1:9" ht="21" customHeight="1">
      <c r="A2" s="1" t="s">
        <v>1</v>
      </c>
      <c r="C2" s="1" t="s">
        <v>308</v>
      </c>
      <c r="E2" s="2"/>
      <c r="F2" s="2"/>
    </row>
    <row r="3" spans="1:9" ht="30.75" customHeight="1" thickBot="1">
      <c r="A3" s="1" t="s">
        <v>2</v>
      </c>
      <c r="C3" s="1"/>
      <c r="E3" s="2"/>
      <c r="F3" s="2"/>
    </row>
    <row r="4" spans="1:9" ht="15.75" customHeight="1" thickBot="1">
      <c r="A4" s="30" t="s">
        <v>3</v>
      </c>
      <c r="B4" s="31" t="s">
        <v>4</v>
      </c>
      <c r="C4" s="31" t="s">
        <v>5</v>
      </c>
      <c r="D4" s="31" t="s">
        <v>6</v>
      </c>
      <c r="E4" s="30" t="s">
        <v>7</v>
      </c>
      <c r="F4" s="30" t="s">
        <v>8</v>
      </c>
      <c r="H4" s="40" t="s">
        <v>274</v>
      </c>
      <c r="I4" s="41" t="s">
        <v>275</v>
      </c>
    </row>
    <row r="5" spans="1:9" ht="14.25" customHeight="1" thickBot="1">
      <c r="A5" s="32" t="s">
        <v>101</v>
      </c>
      <c r="B5" s="31" t="s">
        <v>156</v>
      </c>
      <c r="C5" s="31" t="s">
        <v>157</v>
      </c>
      <c r="D5" s="31"/>
      <c r="E5" s="30" t="s">
        <v>9</v>
      </c>
      <c r="F5" s="30">
        <v>1</v>
      </c>
      <c r="H5" s="42">
        <v>4274232430</v>
      </c>
      <c r="I5" s="43" t="s">
        <v>276</v>
      </c>
    </row>
    <row r="6" spans="1:9" ht="14.25" customHeight="1" thickBot="1">
      <c r="A6" s="34" t="s">
        <v>102</v>
      </c>
      <c r="B6" s="42" t="s">
        <v>283</v>
      </c>
      <c r="C6" s="43" t="s">
        <v>284</v>
      </c>
      <c r="D6" s="35"/>
      <c r="E6" s="36" t="s">
        <v>9</v>
      </c>
      <c r="F6" s="36">
        <v>1</v>
      </c>
      <c r="H6" s="42">
        <v>4273972430</v>
      </c>
      <c r="I6" s="43" t="s">
        <v>277</v>
      </c>
    </row>
    <row r="7" spans="1:9" ht="14.25" customHeight="1" thickBot="1">
      <c r="A7" s="32" t="s">
        <v>103</v>
      </c>
      <c r="B7" s="31" t="s">
        <v>158</v>
      </c>
      <c r="C7" s="31" t="s">
        <v>159</v>
      </c>
      <c r="D7" s="31"/>
      <c r="E7" s="30" t="s">
        <v>9</v>
      </c>
      <c r="F7" s="30">
        <v>1</v>
      </c>
      <c r="H7" s="42" t="s">
        <v>278</v>
      </c>
      <c r="I7" s="43" t="s">
        <v>279</v>
      </c>
    </row>
    <row r="8" spans="1:9" ht="14.25" customHeight="1" thickBot="1">
      <c r="A8" s="32" t="s">
        <v>104</v>
      </c>
      <c r="B8" s="31" t="s">
        <v>160</v>
      </c>
      <c r="C8" s="31" t="s">
        <v>161</v>
      </c>
      <c r="D8" s="31"/>
      <c r="E8" s="30" t="s">
        <v>9</v>
      </c>
      <c r="F8" s="30">
        <v>1</v>
      </c>
      <c r="H8" s="42" t="s">
        <v>280</v>
      </c>
      <c r="I8" s="43" t="s">
        <v>281</v>
      </c>
    </row>
    <row r="9" spans="1:9" ht="14.25" customHeight="1" thickBot="1">
      <c r="A9" s="32" t="s">
        <v>105</v>
      </c>
      <c r="B9" s="31" t="s">
        <v>162</v>
      </c>
      <c r="C9" s="31" t="s">
        <v>163</v>
      </c>
      <c r="D9" s="31"/>
      <c r="E9" s="30" t="s">
        <v>9</v>
      </c>
      <c r="F9" s="30">
        <v>1</v>
      </c>
      <c r="H9" s="42">
        <v>4274042430</v>
      </c>
      <c r="I9" s="43" t="s">
        <v>282</v>
      </c>
    </row>
    <row r="10" spans="1:9" ht="14.25" customHeight="1" thickBot="1">
      <c r="A10" s="32" t="s">
        <v>106</v>
      </c>
      <c r="B10" s="31" t="s">
        <v>164</v>
      </c>
      <c r="C10" s="31" t="s">
        <v>165</v>
      </c>
      <c r="D10" s="31"/>
      <c r="E10" s="30" t="s">
        <v>9</v>
      </c>
      <c r="F10" s="30">
        <v>1</v>
      </c>
      <c r="H10" s="42" t="s">
        <v>283</v>
      </c>
      <c r="I10" s="43" t="s">
        <v>284</v>
      </c>
    </row>
    <row r="11" spans="1:9" ht="14.25" customHeight="1" thickBot="1">
      <c r="A11" s="32" t="s">
        <v>107</v>
      </c>
      <c r="B11" s="31" t="s">
        <v>166</v>
      </c>
      <c r="C11" s="31" t="s">
        <v>167</v>
      </c>
      <c r="D11" s="31"/>
      <c r="E11" s="30" t="s">
        <v>9</v>
      </c>
      <c r="F11" s="30">
        <v>1</v>
      </c>
      <c r="H11" s="42" t="s">
        <v>285</v>
      </c>
      <c r="I11" s="43" t="s">
        <v>286</v>
      </c>
    </row>
    <row r="12" spans="1:9" ht="14.25" customHeight="1" thickBot="1">
      <c r="A12" s="32" t="s">
        <v>108</v>
      </c>
      <c r="B12" s="31" t="s">
        <v>168</v>
      </c>
      <c r="C12" s="31" t="s">
        <v>169</v>
      </c>
      <c r="D12" s="31"/>
      <c r="E12" s="30" t="s">
        <v>9</v>
      </c>
      <c r="F12" s="30">
        <v>1</v>
      </c>
      <c r="H12" s="42">
        <v>4274122430</v>
      </c>
      <c r="I12" s="43" t="s">
        <v>287</v>
      </c>
    </row>
    <row r="13" spans="1:9" ht="14.25" customHeight="1" thickBot="1">
      <c r="A13" s="32" t="s">
        <v>109</v>
      </c>
      <c r="B13" s="31" t="s">
        <v>170</v>
      </c>
      <c r="C13" s="31" t="s">
        <v>171</v>
      </c>
      <c r="D13" s="31"/>
      <c r="E13" s="30" t="s">
        <v>9</v>
      </c>
      <c r="F13" s="30">
        <v>2</v>
      </c>
      <c r="H13" s="42" t="s">
        <v>288</v>
      </c>
      <c r="I13" s="43" t="s">
        <v>289</v>
      </c>
    </row>
    <row r="14" spans="1:9" ht="14.25" customHeight="1" thickBot="1">
      <c r="A14" s="32" t="s">
        <v>110</v>
      </c>
      <c r="B14" s="31" t="s">
        <v>172</v>
      </c>
      <c r="C14" s="31" t="s">
        <v>173</v>
      </c>
      <c r="D14" s="31"/>
      <c r="E14" s="30" t="s">
        <v>9</v>
      </c>
      <c r="F14" s="30">
        <v>1</v>
      </c>
      <c r="H14" s="42" t="s">
        <v>290</v>
      </c>
      <c r="I14" s="43" t="s">
        <v>291</v>
      </c>
    </row>
    <row r="15" spans="1:9" ht="14.25" customHeight="1" thickBot="1">
      <c r="A15" s="32" t="s">
        <v>111</v>
      </c>
      <c r="B15" s="31" t="s">
        <v>174</v>
      </c>
      <c r="C15" s="31" t="s">
        <v>175</v>
      </c>
      <c r="D15" s="31"/>
      <c r="E15" s="30" t="s">
        <v>9</v>
      </c>
      <c r="F15" s="30">
        <v>1</v>
      </c>
      <c r="H15" s="42">
        <v>4274002430</v>
      </c>
      <c r="I15" s="43" t="s">
        <v>292</v>
      </c>
    </row>
    <row r="16" spans="1:9" ht="14.25" customHeight="1" thickBot="1">
      <c r="A16" s="32" t="s">
        <v>112</v>
      </c>
      <c r="B16" s="31" t="s">
        <v>176</v>
      </c>
      <c r="C16" s="31" t="s">
        <v>177</v>
      </c>
      <c r="D16" s="31"/>
      <c r="E16" s="30" t="s">
        <v>9</v>
      </c>
      <c r="F16" s="30">
        <v>1</v>
      </c>
      <c r="H16" s="42" t="s">
        <v>293</v>
      </c>
      <c r="I16" s="43" t="s">
        <v>294</v>
      </c>
    </row>
    <row r="17" spans="1:9" ht="14.25" customHeight="1" thickBot="1">
      <c r="A17" s="32" t="s">
        <v>113</v>
      </c>
      <c r="B17" s="31" t="s">
        <v>178</v>
      </c>
      <c r="C17" s="31" t="s">
        <v>179</v>
      </c>
      <c r="D17" s="31"/>
      <c r="E17" s="30" t="s">
        <v>9</v>
      </c>
      <c r="F17" s="30">
        <v>1</v>
      </c>
      <c r="H17" s="42" t="s">
        <v>295</v>
      </c>
      <c r="I17" s="43" t="s">
        <v>296</v>
      </c>
    </row>
    <row r="18" spans="1:9" ht="14.25" customHeight="1" thickBot="1">
      <c r="A18" s="32" t="s">
        <v>114</v>
      </c>
      <c r="B18" s="31" t="s">
        <v>180</v>
      </c>
      <c r="C18" s="31" t="s">
        <v>181</v>
      </c>
      <c r="D18" s="31"/>
      <c r="E18" s="30" t="s">
        <v>9</v>
      </c>
      <c r="F18" s="30">
        <v>1</v>
      </c>
      <c r="H18" s="42">
        <v>4274112430</v>
      </c>
      <c r="I18" s="43" t="s">
        <v>297</v>
      </c>
    </row>
    <row r="19" spans="1:9" ht="14.25" customHeight="1" thickBot="1">
      <c r="A19" s="32" t="s">
        <v>115</v>
      </c>
      <c r="B19" s="31" t="s">
        <v>182</v>
      </c>
      <c r="C19" s="31" t="s">
        <v>183</v>
      </c>
      <c r="D19" s="31"/>
      <c r="E19" s="30" t="s">
        <v>9</v>
      </c>
      <c r="F19" s="30">
        <v>1</v>
      </c>
      <c r="H19" s="42" t="s">
        <v>298</v>
      </c>
      <c r="I19" s="43" t="s">
        <v>299</v>
      </c>
    </row>
    <row r="20" spans="1:9" ht="14.25" customHeight="1" thickBot="1">
      <c r="A20" s="34" t="s">
        <v>116</v>
      </c>
      <c r="B20" s="42" t="s">
        <v>278</v>
      </c>
      <c r="C20" s="43" t="s">
        <v>279</v>
      </c>
      <c r="D20" s="35"/>
      <c r="E20" s="36" t="s">
        <v>9</v>
      </c>
      <c r="F20" s="36">
        <v>1</v>
      </c>
      <c r="H20" s="42" t="s">
        <v>300</v>
      </c>
      <c r="I20" s="43" t="s">
        <v>301</v>
      </c>
    </row>
    <row r="21" spans="1:9" ht="14.25" customHeight="1">
      <c r="A21" s="32" t="s">
        <v>117</v>
      </c>
      <c r="B21" s="31" t="s">
        <v>10</v>
      </c>
      <c r="C21" s="31" t="s">
        <v>11</v>
      </c>
      <c r="D21" s="31"/>
      <c r="E21" s="30" t="s">
        <v>9</v>
      </c>
      <c r="F21" s="30">
        <v>1</v>
      </c>
    </row>
    <row r="22" spans="1:9" ht="14.25" customHeight="1" thickBot="1">
      <c r="A22" s="34" t="s">
        <v>118</v>
      </c>
      <c r="B22" s="44" t="s">
        <v>303</v>
      </c>
      <c r="C22" s="44" t="s">
        <v>304</v>
      </c>
      <c r="D22" s="35"/>
      <c r="E22" s="36" t="s">
        <v>9</v>
      </c>
      <c r="F22" s="36">
        <v>1</v>
      </c>
    </row>
    <row r="23" spans="1:9" ht="14.25" customHeight="1" thickBot="1">
      <c r="A23" s="34" t="s">
        <v>119</v>
      </c>
      <c r="B23" s="42" t="s">
        <v>298</v>
      </c>
      <c r="C23" s="43" t="s">
        <v>299</v>
      </c>
      <c r="D23" s="35"/>
      <c r="E23" s="36" t="s">
        <v>9</v>
      </c>
      <c r="F23" s="36">
        <v>1</v>
      </c>
    </row>
    <row r="24" spans="1:9" ht="14.25" customHeight="1">
      <c r="A24" s="32" t="s">
        <v>120</v>
      </c>
      <c r="B24" s="31" t="s">
        <v>184</v>
      </c>
      <c r="C24" s="31" t="s">
        <v>185</v>
      </c>
      <c r="D24" s="31"/>
      <c r="E24" s="30" t="s">
        <v>9</v>
      </c>
      <c r="F24" s="30">
        <v>1</v>
      </c>
    </row>
    <row r="25" spans="1:9" ht="14.25" customHeight="1">
      <c r="A25" s="32" t="s">
        <v>121</v>
      </c>
      <c r="B25" s="31" t="s">
        <v>186</v>
      </c>
      <c r="C25" s="31" t="s">
        <v>187</v>
      </c>
      <c r="D25" s="31"/>
      <c r="E25" s="30" t="s">
        <v>9</v>
      </c>
      <c r="F25" s="30">
        <v>1</v>
      </c>
    </row>
    <row r="26" spans="1:9" ht="14.25" customHeight="1">
      <c r="A26" s="32" t="s">
        <v>122</v>
      </c>
      <c r="B26" s="31" t="s">
        <v>188</v>
      </c>
      <c r="C26" s="31" t="s">
        <v>189</v>
      </c>
      <c r="D26" s="31"/>
      <c r="E26" s="30" t="s">
        <v>9</v>
      </c>
      <c r="F26" s="30">
        <v>1</v>
      </c>
    </row>
    <row r="27" spans="1:9" ht="14.25" customHeight="1" thickBot="1">
      <c r="A27" s="32" t="s">
        <v>123</v>
      </c>
      <c r="B27" s="31" t="s">
        <v>190</v>
      </c>
      <c r="C27" s="31" t="s">
        <v>191</v>
      </c>
      <c r="D27" s="31"/>
      <c r="E27" s="30" t="s">
        <v>9</v>
      </c>
      <c r="F27" s="30">
        <v>1</v>
      </c>
    </row>
    <row r="28" spans="1:9" ht="14.25" customHeight="1" thickBot="1">
      <c r="A28" s="34" t="s">
        <v>124</v>
      </c>
      <c r="B28" s="42" t="s">
        <v>288</v>
      </c>
      <c r="C28" s="43" t="s">
        <v>289</v>
      </c>
      <c r="D28" s="35"/>
      <c r="E28" s="36" t="s">
        <v>9</v>
      </c>
      <c r="F28" s="36">
        <v>1</v>
      </c>
    </row>
    <row r="29" spans="1:9" ht="14.25" customHeight="1">
      <c r="A29" s="32" t="s">
        <v>125</v>
      </c>
      <c r="B29" s="31" t="s">
        <v>192</v>
      </c>
      <c r="C29" s="31" t="s">
        <v>193</v>
      </c>
      <c r="D29" s="31"/>
      <c r="E29" s="30" t="s">
        <v>12</v>
      </c>
      <c r="F29" s="30">
        <v>1</v>
      </c>
    </row>
    <row r="30" spans="1:9" ht="14.25" customHeight="1">
      <c r="A30" s="32" t="s">
        <v>126</v>
      </c>
      <c r="B30" s="33" t="s">
        <v>194</v>
      </c>
      <c r="C30" s="33" t="s">
        <v>195</v>
      </c>
      <c r="D30" s="33"/>
      <c r="E30" s="30" t="s">
        <v>12</v>
      </c>
      <c r="F30" s="33">
        <v>1</v>
      </c>
    </row>
    <row r="31" spans="1:9" ht="14.25" customHeight="1">
      <c r="A31" s="32" t="s">
        <v>127</v>
      </c>
      <c r="B31" s="33" t="s">
        <v>196</v>
      </c>
      <c r="C31" s="33" t="s">
        <v>197</v>
      </c>
      <c r="D31" s="33"/>
      <c r="E31" s="30" t="s">
        <v>12</v>
      </c>
      <c r="F31" s="33">
        <v>2</v>
      </c>
    </row>
    <row r="32" spans="1:9" ht="14.25" customHeight="1">
      <c r="A32" s="32" t="s">
        <v>128</v>
      </c>
      <c r="B32" s="33" t="s">
        <v>198</v>
      </c>
      <c r="C32" s="33" t="s">
        <v>199</v>
      </c>
      <c r="D32" s="33"/>
      <c r="E32" s="30" t="s">
        <v>12</v>
      </c>
      <c r="F32" s="33">
        <v>1</v>
      </c>
    </row>
    <row r="33" spans="1:6" ht="14.25" customHeight="1" thickBot="1">
      <c r="A33" s="32" t="s">
        <v>129</v>
      </c>
      <c r="B33" s="33" t="s">
        <v>200</v>
      </c>
      <c r="C33" s="33" t="s">
        <v>201</v>
      </c>
      <c r="D33" s="33"/>
      <c r="E33" s="30" t="s">
        <v>12</v>
      </c>
      <c r="F33" s="33">
        <v>1</v>
      </c>
    </row>
    <row r="34" spans="1:6" ht="14.25" customHeight="1" thickBot="1">
      <c r="A34" s="34" t="s">
        <v>130</v>
      </c>
      <c r="B34" s="42" t="s">
        <v>293</v>
      </c>
      <c r="C34" s="43" t="s">
        <v>294</v>
      </c>
      <c r="D34" s="37"/>
      <c r="E34" s="36" t="s">
        <v>12</v>
      </c>
      <c r="F34" s="37">
        <v>1</v>
      </c>
    </row>
    <row r="35" spans="1:6" ht="14.25" customHeight="1">
      <c r="A35" s="32" t="s">
        <v>131</v>
      </c>
      <c r="B35" s="33" t="s">
        <v>202</v>
      </c>
      <c r="C35" s="33" t="s">
        <v>203</v>
      </c>
      <c r="D35" s="33"/>
      <c r="E35" s="30" t="s">
        <v>12</v>
      </c>
      <c r="F35" s="33">
        <v>2</v>
      </c>
    </row>
    <row r="36" spans="1:6" ht="14.25" customHeight="1">
      <c r="A36" s="32" t="s">
        <v>132</v>
      </c>
      <c r="B36" s="33" t="s">
        <v>204</v>
      </c>
      <c r="C36" s="33" t="s">
        <v>205</v>
      </c>
      <c r="D36" s="33"/>
      <c r="E36" s="30" t="s">
        <v>12</v>
      </c>
      <c r="F36" s="33">
        <v>1</v>
      </c>
    </row>
    <row r="37" spans="1:6" ht="14.25" customHeight="1">
      <c r="A37" s="32" t="s">
        <v>133</v>
      </c>
      <c r="B37" s="33" t="s">
        <v>206</v>
      </c>
      <c r="C37" s="33" t="s">
        <v>207</v>
      </c>
      <c r="D37" s="33"/>
      <c r="E37" s="30" t="s">
        <v>12</v>
      </c>
      <c r="F37" s="33">
        <v>2</v>
      </c>
    </row>
    <row r="38" spans="1:6" ht="14.25" customHeight="1">
      <c r="A38" s="32" t="s">
        <v>134</v>
      </c>
      <c r="B38" s="33" t="s">
        <v>208</v>
      </c>
      <c r="C38" s="33" t="s">
        <v>209</v>
      </c>
      <c r="D38" s="33"/>
      <c r="E38" s="30" t="s">
        <v>12</v>
      </c>
      <c r="F38" s="33">
        <v>2</v>
      </c>
    </row>
    <row r="39" spans="1:6" ht="14.25" customHeight="1">
      <c r="A39" s="32" t="s">
        <v>135</v>
      </c>
      <c r="B39" s="33" t="s">
        <v>210</v>
      </c>
      <c r="C39" s="33" t="s">
        <v>211</v>
      </c>
      <c r="D39" s="33"/>
      <c r="E39" s="30" t="s">
        <v>12</v>
      </c>
      <c r="F39" s="33">
        <v>2</v>
      </c>
    </row>
    <row r="40" spans="1:6" ht="14.25" customHeight="1">
      <c r="A40" s="32" t="s">
        <v>136</v>
      </c>
      <c r="B40" s="33" t="s">
        <v>212</v>
      </c>
      <c r="C40" s="33" t="s">
        <v>213</v>
      </c>
      <c r="D40" s="33"/>
      <c r="E40" s="30" t="s">
        <v>12</v>
      </c>
      <c r="F40" s="33">
        <v>2</v>
      </c>
    </row>
    <row r="41" spans="1:6" ht="14.25" customHeight="1">
      <c r="A41" s="32" t="s">
        <v>137</v>
      </c>
      <c r="B41" s="33" t="s">
        <v>214</v>
      </c>
      <c r="C41" s="33" t="s">
        <v>215</v>
      </c>
      <c r="D41" s="33"/>
      <c r="E41" s="30" t="s">
        <v>12</v>
      </c>
      <c r="F41" s="33">
        <v>1</v>
      </c>
    </row>
    <row r="42" spans="1:6" ht="14.25" customHeight="1">
      <c r="A42" s="32" t="s">
        <v>138</v>
      </c>
      <c r="B42" s="33" t="s">
        <v>216</v>
      </c>
      <c r="C42" s="33" t="s">
        <v>217</v>
      </c>
      <c r="D42" s="33"/>
      <c r="E42" s="30" t="s">
        <v>12</v>
      </c>
      <c r="F42" s="33">
        <v>2</v>
      </c>
    </row>
    <row r="43" spans="1:6" ht="14.25" customHeight="1">
      <c r="A43" s="32" t="s">
        <v>139</v>
      </c>
      <c r="B43" s="33" t="s">
        <v>218</v>
      </c>
      <c r="C43" s="33" t="s">
        <v>219</v>
      </c>
      <c r="D43" s="33"/>
      <c r="E43" s="30" t="s">
        <v>12</v>
      </c>
      <c r="F43" s="33">
        <v>2</v>
      </c>
    </row>
    <row r="44" spans="1:6" ht="14.25" customHeight="1">
      <c r="A44" s="32" t="s">
        <v>140</v>
      </c>
      <c r="B44" s="33" t="s">
        <v>220</v>
      </c>
      <c r="C44" s="33" t="s">
        <v>221</v>
      </c>
      <c r="D44" s="33"/>
      <c r="E44" s="30" t="s">
        <v>12</v>
      </c>
      <c r="F44" s="33">
        <v>1</v>
      </c>
    </row>
    <row r="45" spans="1:6" ht="14.25" customHeight="1">
      <c r="A45" s="32" t="s">
        <v>141</v>
      </c>
      <c r="B45" s="33" t="s">
        <v>222</v>
      </c>
      <c r="C45" s="33" t="s">
        <v>223</v>
      </c>
      <c r="D45" s="33"/>
      <c r="E45" s="30" t="s">
        <v>12</v>
      </c>
      <c r="F45" s="33">
        <v>2</v>
      </c>
    </row>
    <row r="46" spans="1:6" ht="14.25" customHeight="1">
      <c r="A46" s="34" t="s">
        <v>142</v>
      </c>
      <c r="B46" s="44" t="s">
        <v>305</v>
      </c>
      <c r="C46" s="44" t="s">
        <v>306</v>
      </c>
      <c r="D46" s="37"/>
      <c r="E46" s="36" t="s">
        <v>12</v>
      </c>
      <c r="F46" s="37">
        <v>1</v>
      </c>
    </row>
    <row r="47" spans="1:6" ht="14.25" customHeight="1">
      <c r="A47" s="32" t="s">
        <v>143</v>
      </c>
      <c r="B47" s="33" t="s">
        <v>224</v>
      </c>
      <c r="C47" s="33" t="s">
        <v>225</v>
      </c>
      <c r="D47" s="33"/>
      <c r="E47" s="30" t="s">
        <v>12</v>
      </c>
      <c r="F47" s="33">
        <v>1</v>
      </c>
    </row>
    <row r="48" spans="1:6" ht="14.25" customHeight="1">
      <c r="A48" s="32" t="s">
        <v>144</v>
      </c>
      <c r="B48" s="33" t="s">
        <v>226</v>
      </c>
      <c r="C48" s="33" t="s">
        <v>227</v>
      </c>
      <c r="D48" s="33"/>
      <c r="E48" s="30" t="s">
        <v>12</v>
      </c>
      <c r="F48" s="33">
        <v>3</v>
      </c>
    </row>
    <row r="49" spans="1:6" ht="14.25" customHeight="1">
      <c r="A49" s="32" t="s">
        <v>145</v>
      </c>
      <c r="B49" s="33" t="s">
        <v>228</v>
      </c>
      <c r="C49" s="33" t="s">
        <v>229</v>
      </c>
      <c r="D49" s="33"/>
      <c r="E49" s="30" t="s">
        <v>12</v>
      </c>
      <c r="F49" s="33">
        <v>2</v>
      </c>
    </row>
    <row r="50" spans="1:6" ht="14.25" customHeight="1">
      <c r="A50" s="32" t="s">
        <v>146</v>
      </c>
      <c r="B50" s="33" t="s">
        <v>230</v>
      </c>
      <c r="C50" s="33" t="s">
        <v>231</v>
      </c>
      <c r="D50" s="33"/>
      <c r="E50" s="30" t="s">
        <v>12</v>
      </c>
      <c r="F50" s="33">
        <v>1</v>
      </c>
    </row>
    <row r="51" spans="1:6" ht="14.25" customHeight="1">
      <c r="A51" s="32" t="s">
        <v>147</v>
      </c>
      <c r="B51" s="33" t="s">
        <v>232</v>
      </c>
      <c r="C51" s="33" t="s">
        <v>233</v>
      </c>
      <c r="D51" s="33"/>
      <c r="E51" s="30" t="s">
        <v>12</v>
      </c>
      <c r="F51" s="33">
        <v>1</v>
      </c>
    </row>
    <row r="52" spans="1:6" ht="14.25" customHeight="1">
      <c r="A52" s="32" t="s">
        <v>148</v>
      </c>
      <c r="B52" s="33" t="s">
        <v>234</v>
      </c>
      <c r="C52" s="33" t="s">
        <v>235</v>
      </c>
      <c r="D52" s="33"/>
      <c r="E52" s="30" t="s">
        <v>12</v>
      </c>
      <c r="F52" s="33">
        <v>1</v>
      </c>
    </row>
    <row r="53" spans="1:6" ht="14.25" customHeight="1">
      <c r="A53" s="32" t="s">
        <v>149</v>
      </c>
      <c r="B53" s="33" t="s">
        <v>236</v>
      </c>
      <c r="C53" s="33" t="s">
        <v>237</v>
      </c>
      <c r="D53" s="33"/>
      <c r="E53" s="30" t="s">
        <v>12</v>
      </c>
      <c r="F53" s="33">
        <v>1</v>
      </c>
    </row>
    <row r="54" spans="1:6" ht="14.25" customHeight="1">
      <c r="A54" s="32" t="s">
        <v>150</v>
      </c>
      <c r="B54" s="33" t="s">
        <v>238</v>
      </c>
      <c r="C54" s="33" t="s">
        <v>239</v>
      </c>
      <c r="D54" s="33"/>
      <c r="E54" s="30" t="s">
        <v>12</v>
      </c>
      <c r="F54" s="33">
        <v>1</v>
      </c>
    </row>
    <row r="55" spans="1:6" ht="14.25" customHeight="1">
      <c r="A55" s="32" t="s">
        <v>151</v>
      </c>
      <c r="B55" s="33" t="s">
        <v>240</v>
      </c>
      <c r="C55" s="33" t="s">
        <v>241</v>
      </c>
      <c r="D55" s="33"/>
      <c r="E55" s="30" t="s">
        <v>12</v>
      </c>
      <c r="F55" s="33">
        <v>0.16700000000000001</v>
      </c>
    </row>
    <row r="56" spans="1:6" ht="14.25" customHeight="1">
      <c r="A56" s="32" t="s">
        <v>152</v>
      </c>
      <c r="B56" s="51" t="s">
        <v>309</v>
      </c>
      <c r="C56" s="51" t="s">
        <v>310</v>
      </c>
      <c r="D56" s="33"/>
      <c r="E56" s="30" t="s">
        <v>12</v>
      </c>
      <c r="F56" s="33">
        <v>1</v>
      </c>
    </row>
    <row r="57" spans="1:6" ht="14.25" customHeight="1">
      <c r="A57" s="32" t="s">
        <v>153</v>
      </c>
      <c r="B57" s="33"/>
      <c r="C57" s="38" t="s">
        <v>273</v>
      </c>
      <c r="D57" s="33"/>
      <c r="E57" s="30" t="s">
        <v>12</v>
      </c>
      <c r="F57" s="33">
        <v>1</v>
      </c>
    </row>
    <row r="58" spans="1:6" ht="14.25" customHeight="1">
      <c r="A58" s="34" t="s">
        <v>154</v>
      </c>
      <c r="B58" s="37"/>
      <c r="C58" s="39" t="s">
        <v>311</v>
      </c>
      <c r="D58" s="37"/>
      <c r="E58" s="36" t="s">
        <v>12</v>
      </c>
      <c r="F58" s="37">
        <v>1</v>
      </c>
    </row>
    <row r="59" spans="1:6" ht="14.25" customHeight="1">
      <c r="A59" s="34" t="s">
        <v>155</v>
      </c>
      <c r="B59" s="37"/>
      <c r="C59" s="39" t="s">
        <v>312</v>
      </c>
      <c r="D59" s="37"/>
      <c r="E59" s="36" t="s">
        <v>12</v>
      </c>
      <c r="F59" s="37">
        <f>1+F55*2</f>
        <v>1.3340000000000001</v>
      </c>
    </row>
    <row r="60" spans="1:6" ht="14.25" customHeight="1"/>
    <row r="61" spans="1:6" ht="14.25" customHeight="1"/>
    <row r="62" spans="1:6" ht="14.25" customHeight="1"/>
    <row r="63" spans="1:6" ht="14.25" customHeight="1"/>
    <row r="64" spans="1:6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phoneticPr fontId="12" type="noConversion"/>
  <pageMargins left="0.7" right="0.7" top="0.75" bottom="0.75" header="0" footer="0"/>
  <pageSetup orientation="landscape"/>
  <headerFooter>
    <oddFooter>&amp;L申请：&amp;C审核：                             批准：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7"/>
  <sheetViews>
    <sheetView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N63" sqref="N63"/>
    </sheetView>
  </sheetViews>
  <sheetFormatPr defaultColWidth="11.25" defaultRowHeight="15" customHeight="1"/>
  <cols>
    <col min="1" max="1" width="19.75" customWidth="1"/>
    <col min="2" max="12" width="9" customWidth="1"/>
    <col min="13" max="13" width="7" customWidth="1"/>
    <col min="14" max="14" width="20.5" customWidth="1"/>
    <col min="15" max="15" width="5.75" customWidth="1"/>
    <col min="16" max="16" width="8.5" customWidth="1"/>
    <col min="17" max="17" width="7.5" customWidth="1"/>
    <col min="18" max="18" width="40.5" customWidth="1"/>
    <col min="19" max="23" width="9" customWidth="1"/>
    <col min="24" max="26" width="8" customWidth="1"/>
  </cols>
  <sheetData>
    <row r="1" spans="1:26" ht="15" customHeight="1">
      <c r="A1" s="45" t="s">
        <v>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7"/>
      <c r="M1" s="48" t="s">
        <v>14</v>
      </c>
      <c r="N1" s="49"/>
      <c r="O1" s="49"/>
      <c r="P1" s="49"/>
      <c r="Q1" s="49"/>
      <c r="R1" s="49"/>
      <c r="S1" s="49"/>
      <c r="T1" s="49"/>
      <c r="U1" s="49"/>
      <c r="V1" s="49"/>
      <c r="W1" s="50"/>
      <c r="X1" s="3"/>
      <c r="Y1" s="3"/>
      <c r="Z1" s="3"/>
    </row>
    <row r="2" spans="1:26" ht="14.25" customHeight="1">
      <c r="A2" s="4" t="s">
        <v>15</v>
      </c>
      <c r="B2" s="5" t="s">
        <v>16</v>
      </c>
      <c r="C2" s="5" t="s">
        <v>17</v>
      </c>
      <c r="D2" s="5" t="s">
        <v>18</v>
      </c>
      <c r="E2" s="5" t="s">
        <v>19</v>
      </c>
      <c r="F2" s="5" t="s">
        <v>20</v>
      </c>
      <c r="G2" s="6" t="s">
        <v>21</v>
      </c>
      <c r="H2" s="5" t="s">
        <v>22</v>
      </c>
      <c r="I2" s="5" t="s">
        <v>23</v>
      </c>
      <c r="J2" s="5" t="s">
        <v>24</v>
      </c>
      <c r="K2" s="5" t="s">
        <v>25</v>
      </c>
      <c r="L2" s="5" t="s">
        <v>26</v>
      </c>
      <c r="M2" s="7" t="s">
        <v>27</v>
      </c>
      <c r="N2" s="8" t="s">
        <v>28</v>
      </c>
      <c r="O2" s="7" t="s">
        <v>29</v>
      </c>
      <c r="P2" s="7" t="s">
        <v>30</v>
      </c>
      <c r="Q2" s="7" t="s">
        <v>31</v>
      </c>
      <c r="R2" s="7" t="s">
        <v>32</v>
      </c>
      <c r="S2" s="7" t="s">
        <v>33</v>
      </c>
      <c r="T2" s="7" t="s">
        <v>34</v>
      </c>
      <c r="U2" s="7" t="s">
        <v>35</v>
      </c>
      <c r="V2" s="7" t="s">
        <v>36</v>
      </c>
      <c r="W2" s="9" t="s">
        <v>37</v>
      </c>
      <c r="X2" s="3"/>
      <c r="Y2" s="3"/>
      <c r="Z2" s="3"/>
    </row>
    <row r="3" spans="1:26" ht="14.25" customHeight="1">
      <c r="A3" s="4">
        <v>18</v>
      </c>
      <c r="B3" s="5">
        <v>4</v>
      </c>
      <c r="C3" s="5">
        <v>1</v>
      </c>
      <c r="D3" s="5">
        <v>2</v>
      </c>
      <c r="E3" s="5">
        <v>12</v>
      </c>
      <c r="F3" s="5">
        <v>8</v>
      </c>
      <c r="G3" s="6">
        <v>13</v>
      </c>
      <c r="H3" s="5">
        <v>40</v>
      </c>
      <c r="I3" s="5">
        <v>40</v>
      </c>
      <c r="J3" s="5">
        <v>2</v>
      </c>
      <c r="K3" s="5">
        <v>2</v>
      </c>
      <c r="L3" s="5">
        <v>4</v>
      </c>
      <c r="M3" s="5">
        <v>4</v>
      </c>
      <c r="N3" s="10">
        <v>18</v>
      </c>
      <c r="O3" s="5">
        <v>1</v>
      </c>
      <c r="P3" s="5">
        <v>13</v>
      </c>
      <c r="Q3" s="5">
        <v>3</v>
      </c>
      <c r="R3" s="5">
        <v>40</v>
      </c>
      <c r="S3" s="5">
        <v>40</v>
      </c>
      <c r="T3" s="5">
        <v>1</v>
      </c>
      <c r="U3" s="5">
        <v>1</v>
      </c>
      <c r="V3" s="5">
        <v>1</v>
      </c>
      <c r="W3" s="11">
        <v>4</v>
      </c>
      <c r="X3" s="3"/>
      <c r="Y3" s="3"/>
      <c r="Z3" s="3"/>
    </row>
    <row r="4" spans="1:26" ht="14.25" customHeight="1">
      <c r="A4" s="12" t="s">
        <v>38</v>
      </c>
      <c r="B4" s="13" t="s">
        <v>39</v>
      </c>
      <c r="C4" s="13" t="s">
        <v>40</v>
      </c>
      <c r="D4" s="5" t="s">
        <v>41</v>
      </c>
      <c r="E4" s="5" t="s">
        <v>42</v>
      </c>
      <c r="F4" s="5" t="s">
        <v>43</v>
      </c>
      <c r="G4" s="6" t="s">
        <v>44</v>
      </c>
      <c r="H4" s="5" t="s">
        <v>45</v>
      </c>
      <c r="I4" s="5" t="s">
        <v>46</v>
      </c>
      <c r="J4" s="5" t="s">
        <v>47</v>
      </c>
      <c r="K4" s="5" t="s">
        <v>48</v>
      </c>
      <c r="L4" s="5" t="s">
        <v>49</v>
      </c>
      <c r="M4" s="13" t="s">
        <v>50</v>
      </c>
      <c r="N4" s="14" t="s">
        <v>51</v>
      </c>
      <c r="O4" s="13" t="s">
        <v>52</v>
      </c>
      <c r="P4" s="5" t="s">
        <v>53</v>
      </c>
      <c r="Q4" s="5" t="s">
        <v>54</v>
      </c>
      <c r="R4" s="5" t="s">
        <v>55</v>
      </c>
      <c r="S4" s="5" t="s">
        <v>56</v>
      </c>
      <c r="T4" s="5" t="s">
        <v>57</v>
      </c>
      <c r="U4" s="5" t="s">
        <v>58</v>
      </c>
      <c r="V4" s="5" t="s">
        <v>59</v>
      </c>
      <c r="W4" s="11" t="s">
        <v>60</v>
      </c>
      <c r="X4" s="3"/>
      <c r="Y4" s="3"/>
      <c r="Z4" s="3"/>
    </row>
    <row r="5" spans="1:26" ht="36.75" customHeight="1">
      <c r="A5" s="15" t="s">
        <v>61</v>
      </c>
      <c r="B5" s="16" t="s">
        <v>62</v>
      </c>
      <c r="C5" s="17" t="s">
        <v>17</v>
      </c>
      <c r="D5" s="17" t="s">
        <v>18</v>
      </c>
      <c r="E5" s="17" t="s">
        <v>19</v>
      </c>
      <c r="F5" s="17" t="s">
        <v>20</v>
      </c>
      <c r="G5" s="17" t="s">
        <v>63</v>
      </c>
      <c r="H5" s="17" t="s">
        <v>64</v>
      </c>
      <c r="I5" s="17" t="s">
        <v>64</v>
      </c>
      <c r="J5" s="16" t="s">
        <v>65</v>
      </c>
      <c r="K5" s="16" t="s">
        <v>64</v>
      </c>
      <c r="L5" s="16"/>
      <c r="M5" s="16" t="s">
        <v>64</v>
      </c>
      <c r="N5" s="18" t="s">
        <v>66</v>
      </c>
      <c r="O5" s="16" t="s">
        <v>29</v>
      </c>
      <c r="P5" s="16" t="s">
        <v>67</v>
      </c>
      <c r="Q5" s="16" t="s">
        <v>68</v>
      </c>
      <c r="R5" s="16" t="s">
        <v>69</v>
      </c>
      <c r="S5" s="16" t="s">
        <v>64</v>
      </c>
      <c r="T5" s="16" t="s">
        <v>64</v>
      </c>
      <c r="U5" s="16" t="s">
        <v>64</v>
      </c>
      <c r="V5" s="16" t="s">
        <v>64</v>
      </c>
      <c r="W5" s="19" t="s">
        <v>70</v>
      </c>
      <c r="X5" s="3"/>
      <c r="Y5" s="3"/>
      <c r="Z5" s="3"/>
    </row>
    <row r="6" spans="1:26" ht="19.5" customHeight="1">
      <c r="A6" s="20" t="s">
        <v>71</v>
      </c>
      <c r="B6" s="21" t="str">
        <f>BOM!C2</f>
        <v>爱居城市单孔面盆龙头_喜悦金_亚太</v>
      </c>
      <c r="C6" s="20"/>
      <c r="D6" s="20"/>
      <c r="E6" s="20"/>
      <c r="F6" s="20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>
      <c r="A7" s="22" t="str">
        <f>BOM!C$1</f>
        <v>136340GL00</v>
      </c>
      <c r="B7" s="23" t="s">
        <v>72</v>
      </c>
      <c r="C7" s="23" t="s">
        <v>73</v>
      </c>
      <c r="D7" s="23" t="s">
        <v>73</v>
      </c>
      <c r="E7" s="24"/>
      <c r="F7" s="25" t="s">
        <v>242</v>
      </c>
      <c r="G7" s="23" t="s">
        <v>73</v>
      </c>
      <c r="H7" s="24"/>
      <c r="I7" s="24"/>
      <c r="J7" s="23" t="s">
        <v>73</v>
      </c>
      <c r="K7" s="24"/>
      <c r="L7" s="24"/>
      <c r="M7" s="25" t="s">
        <v>74</v>
      </c>
      <c r="N7" s="22" t="str">
        <f>BOM!B5</f>
        <v>FF1-CN521K00401999</v>
      </c>
      <c r="O7" s="26" t="s">
        <v>75</v>
      </c>
      <c r="P7" s="26">
        <f>BOM!F5</f>
        <v>1</v>
      </c>
      <c r="Q7" s="22" t="str">
        <f>BOM!E5</f>
        <v>PC</v>
      </c>
      <c r="R7" s="27" t="str">
        <f>BOM!C5</f>
        <v>防霉干燥剂H-4(4g 防落尘绿色包装)</v>
      </c>
      <c r="S7" s="28"/>
      <c r="T7" s="28"/>
      <c r="U7" s="28"/>
      <c r="V7" s="28"/>
      <c r="W7" s="29" t="s">
        <v>76</v>
      </c>
      <c r="X7" s="3"/>
      <c r="Y7" s="3"/>
      <c r="Z7" s="3"/>
    </row>
    <row r="8" spans="1:26" ht="15" customHeight="1">
      <c r="A8" s="22" t="str">
        <f>BOM!C$1</f>
        <v>136340GL00</v>
      </c>
      <c r="B8" s="23" t="s">
        <v>72</v>
      </c>
      <c r="C8" s="23" t="s">
        <v>73</v>
      </c>
      <c r="D8" s="23" t="s">
        <v>73</v>
      </c>
      <c r="E8" s="24"/>
      <c r="F8" s="25" t="s">
        <v>242</v>
      </c>
      <c r="G8" s="23" t="s">
        <v>73</v>
      </c>
      <c r="H8" s="24"/>
      <c r="I8" s="24"/>
      <c r="J8" s="23" t="s">
        <v>73</v>
      </c>
      <c r="K8" s="24"/>
      <c r="L8" s="24"/>
      <c r="M8" s="25" t="s">
        <v>77</v>
      </c>
      <c r="N8" s="22" t="str">
        <f>BOM!B6</f>
        <v>427404GL00</v>
      </c>
      <c r="O8" s="26" t="s">
        <v>75</v>
      </c>
      <c r="P8" s="26">
        <f>BOM!F6</f>
        <v>1</v>
      </c>
      <c r="Q8" s="22" t="str">
        <f>BOM!E6</f>
        <v>PC</v>
      </c>
      <c r="R8" s="27" t="str">
        <f>BOM!C6</f>
        <v>4801抽拉喷头组件_喜悦金</v>
      </c>
      <c r="S8" s="28"/>
      <c r="T8" s="28"/>
      <c r="U8" s="28"/>
      <c r="V8" s="28"/>
      <c r="W8" s="29" t="s">
        <v>76</v>
      </c>
      <c r="X8" s="3"/>
      <c r="Y8" s="3"/>
      <c r="Z8" s="3"/>
    </row>
    <row r="9" spans="1:26" ht="15" customHeight="1">
      <c r="A9" s="22" t="str">
        <f>BOM!C$1</f>
        <v>136340GL00</v>
      </c>
      <c r="B9" s="23" t="s">
        <v>72</v>
      </c>
      <c r="C9" s="23" t="s">
        <v>73</v>
      </c>
      <c r="D9" s="23" t="s">
        <v>73</v>
      </c>
      <c r="E9" s="24"/>
      <c r="F9" s="25" t="s">
        <v>242</v>
      </c>
      <c r="G9" s="23" t="s">
        <v>73</v>
      </c>
      <c r="H9" s="24"/>
      <c r="I9" s="24"/>
      <c r="J9" s="23" t="s">
        <v>73</v>
      </c>
      <c r="K9" s="24"/>
      <c r="L9" s="24"/>
      <c r="M9" s="25" t="s">
        <v>78</v>
      </c>
      <c r="N9" s="22" t="str">
        <f>BOM!B7</f>
        <v>FF1-CN521A00000104</v>
      </c>
      <c r="O9" s="26" t="s">
        <v>75</v>
      </c>
      <c r="P9" s="26">
        <f>BOM!F7</f>
        <v>1</v>
      </c>
      <c r="Q9" s="22" t="str">
        <f>BOM!E7</f>
        <v>PC</v>
      </c>
      <c r="R9" s="27" t="str">
        <f>BOM!C7</f>
        <v>1585005050\WELS 4星节水起泡器M18.5X1(43.2255.0</v>
      </c>
      <c r="S9" s="28"/>
      <c r="T9" s="28"/>
      <c r="U9" s="28"/>
      <c r="V9" s="28"/>
      <c r="W9" s="29" t="s">
        <v>76</v>
      </c>
      <c r="X9" s="3"/>
      <c r="Y9" s="3"/>
      <c r="Z9" s="3"/>
    </row>
    <row r="10" spans="1:26" ht="15" customHeight="1">
      <c r="A10" s="22" t="str">
        <f>BOM!C$1</f>
        <v>136340GL00</v>
      </c>
      <c r="B10" s="23" t="s">
        <v>72</v>
      </c>
      <c r="C10" s="23" t="s">
        <v>73</v>
      </c>
      <c r="D10" s="23" t="s">
        <v>73</v>
      </c>
      <c r="E10" s="24"/>
      <c r="F10" s="25" t="s">
        <v>242</v>
      </c>
      <c r="G10" s="23" t="s">
        <v>73</v>
      </c>
      <c r="H10" s="24"/>
      <c r="I10" s="24"/>
      <c r="J10" s="23" t="s">
        <v>73</v>
      </c>
      <c r="K10" s="24"/>
      <c r="L10" s="24"/>
      <c r="M10" s="25" t="s">
        <v>79</v>
      </c>
      <c r="N10" s="22" t="str">
        <f>BOM!B8</f>
        <v>FF1-CN521N0003799B</v>
      </c>
      <c r="O10" s="26" t="s">
        <v>75</v>
      </c>
      <c r="P10" s="26">
        <f>BOM!F8</f>
        <v>1</v>
      </c>
      <c r="Q10" s="22" t="str">
        <f>BOM!E8</f>
        <v>PC</v>
      </c>
      <c r="R10" s="27" t="str">
        <f>BOM!C8</f>
        <v>4801本体锁紧螺母</v>
      </c>
      <c r="S10" s="28"/>
      <c r="T10" s="28"/>
      <c r="U10" s="28"/>
      <c r="V10" s="28"/>
      <c r="W10" s="29" t="s">
        <v>76</v>
      </c>
      <c r="X10" s="3"/>
      <c r="Y10" s="3"/>
      <c r="Z10" s="3"/>
    </row>
    <row r="11" spans="1:26" ht="15" customHeight="1">
      <c r="A11" s="22" t="str">
        <f>BOM!C$1</f>
        <v>136340GL00</v>
      </c>
      <c r="B11" s="23" t="s">
        <v>72</v>
      </c>
      <c r="C11" s="23" t="s">
        <v>73</v>
      </c>
      <c r="D11" s="23" t="s">
        <v>73</v>
      </c>
      <c r="E11" s="24"/>
      <c r="F11" s="25" t="s">
        <v>242</v>
      </c>
      <c r="G11" s="23" t="s">
        <v>73</v>
      </c>
      <c r="H11" s="24"/>
      <c r="I11" s="24"/>
      <c r="J11" s="23" t="s">
        <v>73</v>
      </c>
      <c r="K11" s="24"/>
      <c r="L11" s="24"/>
      <c r="M11" s="25" t="s">
        <v>80</v>
      </c>
      <c r="N11" s="22" t="str">
        <f>BOM!B9</f>
        <v>FF1-CN521J00000018</v>
      </c>
      <c r="O11" s="26" t="s">
        <v>75</v>
      </c>
      <c r="P11" s="26">
        <f>BOM!F9</f>
        <v>1</v>
      </c>
      <c r="Q11" s="22" t="str">
        <f>BOM!E9</f>
        <v>PC</v>
      </c>
      <c r="R11" s="27" t="str">
        <f>BOM!C9</f>
        <v>1572130299\空心螺杆 完成品</v>
      </c>
      <c r="S11" s="28"/>
      <c r="T11" s="28"/>
      <c r="U11" s="28"/>
      <c r="V11" s="28"/>
      <c r="W11" s="29" t="s">
        <v>76</v>
      </c>
      <c r="X11" s="3"/>
      <c r="Y11" s="3"/>
      <c r="Z11" s="3"/>
    </row>
    <row r="12" spans="1:26" ht="15" customHeight="1">
      <c r="A12" s="22" t="str">
        <f>BOM!C$1</f>
        <v>136340GL00</v>
      </c>
      <c r="B12" s="23" t="s">
        <v>72</v>
      </c>
      <c r="C12" s="23" t="s">
        <v>73</v>
      </c>
      <c r="D12" s="23" t="s">
        <v>73</v>
      </c>
      <c r="E12" s="24"/>
      <c r="F12" s="25" t="s">
        <v>242</v>
      </c>
      <c r="G12" s="23" t="s">
        <v>73</v>
      </c>
      <c r="H12" s="24"/>
      <c r="I12" s="24"/>
      <c r="J12" s="23" t="s">
        <v>73</v>
      </c>
      <c r="K12" s="24"/>
      <c r="L12" s="24"/>
      <c r="M12" s="25" t="s">
        <v>81</v>
      </c>
      <c r="N12" s="22" t="str">
        <f>BOM!B10</f>
        <v>FF1-CN521G00000056</v>
      </c>
      <c r="O12" s="26" t="s">
        <v>75</v>
      </c>
      <c r="P12" s="26">
        <f>BOM!F10</f>
        <v>1</v>
      </c>
      <c r="Q12" s="22" t="str">
        <f>BOM!E10</f>
        <v>PC</v>
      </c>
      <c r="R12" s="27" t="str">
        <f>BOM!C10</f>
        <v>1581180599\垫片 51.5*36*2</v>
      </c>
      <c r="S12" s="28"/>
      <c r="T12" s="28"/>
      <c r="U12" s="28"/>
      <c r="V12" s="28"/>
      <c r="W12" s="29" t="s">
        <v>76</v>
      </c>
      <c r="X12" s="3"/>
      <c r="Y12" s="3"/>
      <c r="Z12" s="3"/>
    </row>
    <row r="13" spans="1:26" ht="15" customHeight="1">
      <c r="A13" s="22" t="str">
        <f>BOM!C$1</f>
        <v>136340GL00</v>
      </c>
      <c r="B13" s="23" t="s">
        <v>72</v>
      </c>
      <c r="C13" s="23" t="s">
        <v>73</v>
      </c>
      <c r="D13" s="23" t="s">
        <v>73</v>
      </c>
      <c r="E13" s="24"/>
      <c r="F13" s="25" t="s">
        <v>242</v>
      </c>
      <c r="G13" s="23" t="s">
        <v>73</v>
      </c>
      <c r="H13" s="24"/>
      <c r="I13" s="24"/>
      <c r="J13" s="23" t="s">
        <v>73</v>
      </c>
      <c r="K13" s="24"/>
      <c r="L13" s="24"/>
      <c r="M13" s="25" t="s">
        <v>82</v>
      </c>
      <c r="N13" s="22" t="str">
        <f>BOM!B11</f>
        <v>FF1-CN521J00000500</v>
      </c>
      <c r="O13" s="26" t="s">
        <v>75</v>
      </c>
      <c r="P13" s="26">
        <f>BOM!F11</f>
        <v>1</v>
      </c>
      <c r="Q13" s="22" t="str">
        <f>BOM!E11</f>
        <v>PC</v>
      </c>
      <c r="R13" s="27" t="str">
        <f>BOM!C11</f>
        <v>158K614013\垫圈</v>
      </c>
      <c r="S13" s="28"/>
      <c r="T13" s="28"/>
      <c r="U13" s="28"/>
      <c r="V13" s="28"/>
      <c r="W13" s="29" t="s">
        <v>76</v>
      </c>
      <c r="X13" s="3"/>
      <c r="Y13" s="3"/>
      <c r="Z13" s="3"/>
    </row>
    <row r="14" spans="1:26" ht="15" customHeight="1">
      <c r="A14" s="22" t="str">
        <f>BOM!C$1</f>
        <v>136340GL00</v>
      </c>
      <c r="B14" s="23" t="s">
        <v>72</v>
      </c>
      <c r="C14" s="23" t="s">
        <v>73</v>
      </c>
      <c r="D14" s="23" t="s">
        <v>73</v>
      </c>
      <c r="E14" s="24"/>
      <c r="F14" s="25" t="s">
        <v>242</v>
      </c>
      <c r="G14" s="23" t="s">
        <v>73</v>
      </c>
      <c r="H14" s="24"/>
      <c r="I14" s="24"/>
      <c r="J14" s="23" t="s">
        <v>73</v>
      </c>
      <c r="K14" s="24"/>
      <c r="L14" s="24"/>
      <c r="M14" s="25" t="s">
        <v>83</v>
      </c>
      <c r="N14" s="22" t="str">
        <f>BOM!B12</f>
        <v>FF1-CN521N00000320</v>
      </c>
      <c r="O14" s="26" t="s">
        <v>75</v>
      </c>
      <c r="P14" s="26">
        <f>BOM!F12</f>
        <v>1</v>
      </c>
      <c r="Q14" s="22" t="str">
        <f>BOM!E12</f>
        <v>PC</v>
      </c>
      <c r="R14" s="27" t="str">
        <f>BOM!C12</f>
        <v>1580668199/锁紧螺母M33x1.5</v>
      </c>
      <c r="S14" s="28"/>
      <c r="T14" s="28"/>
      <c r="U14" s="28"/>
      <c r="V14" s="28"/>
      <c r="W14" s="29" t="s">
        <v>76</v>
      </c>
      <c r="X14" s="3"/>
      <c r="Y14" s="3"/>
      <c r="Z14" s="3"/>
    </row>
    <row r="15" spans="1:26" ht="15" customHeight="1">
      <c r="A15" s="22" t="str">
        <f>BOM!C$1</f>
        <v>136340GL00</v>
      </c>
      <c r="B15" s="23" t="s">
        <v>72</v>
      </c>
      <c r="C15" s="23" t="s">
        <v>73</v>
      </c>
      <c r="D15" s="23" t="s">
        <v>73</v>
      </c>
      <c r="E15" s="24"/>
      <c r="F15" s="25" t="s">
        <v>242</v>
      </c>
      <c r="G15" s="23" t="s">
        <v>73</v>
      </c>
      <c r="H15" s="24"/>
      <c r="I15" s="24"/>
      <c r="J15" s="23" t="s">
        <v>73</v>
      </c>
      <c r="K15" s="24"/>
      <c r="L15" s="24"/>
      <c r="M15" s="25" t="s">
        <v>84</v>
      </c>
      <c r="N15" s="22" t="str">
        <f>BOM!B13</f>
        <v>FF1-CN521N00000123</v>
      </c>
      <c r="O15" s="26" t="s">
        <v>75</v>
      </c>
      <c r="P15" s="26">
        <f>BOM!F13</f>
        <v>2</v>
      </c>
      <c r="Q15" s="22" t="str">
        <f>BOM!E13</f>
        <v>PC</v>
      </c>
      <c r="R15" s="27" t="str">
        <f>BOM!C13</f>
        <v>1581722199\内六角圆柱头螺钉M6-20</v>
      </c>
      <c r="S15" s="28"/>
      <c r="T15" s="28"/>
      <c r="U15" s="28"/>
      <c r="V15" s="28"/>
      <c r="W15" s="29" t="s">
        <v>76</v>
      </c>
      <c r="X15" s="3"/>
      <c r="Y15" s="3"/>
      <c r="Z15" s="3"/>
    </row>
    <row r="16" spans="1:26" ht="15" customHeight="1">
      <c r="A16" s="22" t="str">
        <f>BOM!C$1</f>
        <v>136340GL00</v>
      </c>
      <c r="B16" s="23" t="s">
        <v>72</v>
      </c>
      <c r="C16" s="23" t="s">
        <v>73</v>
      </c>
      <c r="D16" s="23" t="s">
        <v>73</v>
      </c>
      <c r="E16" s="24"/>
      <c r="F16" s="25" t="s">
        <v>242</v>
      </c>
      <c r="G16" s="23" t="s">
        <v>73</v>
      </c>
      <c r="H16" s="24"/>
      <c r="I16" s="24"/>
      <c r="J16" s="23" t="s">
        <v>73</v>
      </c>
      <c r="K16" s="24"/>
      <c r="L16" s="24"/>
      <c r="M16" s="25" t="s">
        <v>85</v>
      </c>
      <c r="N16" s="22" t="str">
        <f>BOM!B14</f>
        <v>FF1-CN521J00000178</v>
      </c>
      <c r="O16" s="26" t="s">
        <v>75</v>
      </c>
      <c r="P16" s="26">
        <f>BOM!F14</f>
        <v>1</v>
      </c>
      <c r="Q16" s="22" t="str">
        <f>BOM!E14</f>
        <v>PC</v>
      </c>
      <c r="R16" s="27" t="str">
        <f>BOM!C14</f>
        <v>1581268999\弗兰卡佛罗伦萨压紧圈</v>
      </c>
      <c r="S16" s="28"/>
      <c r="T16" s="28"/>
      <c r="U16" s="28"/>
      <c r="V16" s="28"/>
      <c r="W16" s="29" t="s">
        <v>76</v>
      </c>
      <c r="X16" s="3"/>
      <c r="Y16" s="3"/>
      <c r="Z16" s="3"/>
    </row>
    <row r="17" spans="1:26" ht="15" customHeight="1">
      <c r="A17" s="22" t="str">
        <f>BOM!C$1</f>
        <v>136340GL00</v>
      </c>
      <c r="B17" s="23" t="s">
        <v>72</v>
      </c>
      <c r="C17" s="23" t="s">
        <v>73</v>
      </c>
      <c r="D17" s="23" t="s">
        <v>73</v>
      </c>
      <c r="E17" s="24"/>
      <c r="F17" s="25" t="s">
        <v>242</v>
      </c>
      <c r="G17" s="23" t="s">
        <v>73</v>
      </c>
      <c r="H17" s="24"/>
      <c r="I17" s="24"/>
      <c r="J17" s="23" t="s">
        <v>73</v>
      </c>
      <c r="K17" s="24"/>
      <c r="L17" s="24"/>
      <c r="M17" s="25" t="s">
        <v>86</v>
      </c>
      <c r="N17" s="22" t="str">
        <f>BOM!B15</f>
        <v>FF1-CN521Z00000013</v>
      </c>
      <c r="O17" s="26" t="s">
        <v>75</v>
      </c>
      <c r="P17" s="26">
        <f>BOM!F15</f>
        <v>1</v>
      </c>
      <c r="Q17" s="22" t="str">
        <f>BOM!E15</f>
        <v>PC</v>
      </c>
      <c r="R17" s="27" t="str">
        <f>BOM!C15</f>
        <v>1570830299\塑料套 完成品 (604195)</v>
      </c>
      <c r="S17" s="28"/>
      <c r="T17" s="28"/>
      <c r="U17" s="28"/>
      <c r="V17" s="28"/>
      <c r="W17" s="29" t="s">
        <v>76</v>
      </c>
      <c r="X17" s="3"/>
      <c r="Y17" s="3"/>
      <c r="Z17" s="3"/>
    </row>
    <row r="18" spans="1:26" ht="15" customHeight="1">
      <c r="A18" s="22" t="str">
        <f>BOM!C$1</f>
        <v>136340GL00</v>
      </c>
      <c r="B18" s="23" t="s">
        <v>72</v>
      </c>
      <c r="C18" s="23" t="s">
        <v>73</v>
      </c>
      <c r="D18" s="23" t="s">
        <v>73</v>
      </c>
      <c r="E18" s="24"/>
      <c r="F18" s="25" t="s">
        <v>242</v>
      </c>
      <c r="G18" s="23" t="s">
        <v>73</v>
      </c>
      <c r="H18" s="24"/>
      <c r="I18" s="24"/>
      <c r="J18" s="23" t="s">
        <v>73</v>
      </c>
      <c r="K18" s="24"/>
      <c r="L18" s="24"/>
      <c r="M18" s="25" t="s">
        <v>87</v>
      </c>
      <c r="N18" s="22" t="str">
        <f>BOM!B16</f>
        <v>FF1-CN521Z00003899</v>
      </c>
      <c r="O18" s="26" t="s">
        <v>75</v>
      </c>
      <c r="P18" s="26">
        <f>BOM!F16</f>
        <v>1</v>
      </c>
      <c r="Q18" s="22" t="str">
        <f>BOM!E16</f>
        <v>PC</v>
      </c>
      <c r="R18" s="27" t="str">
        <f>BOM!C16</f>
        <v>340克重锤</v>
      </c>
      <c r="S18" s="28"/>
      <c r="T18" s="28"/>
      <c r="U18" s="28"/>
      <c r="V18" s="28"/>
      <c r="W18" s="29" t="s">
        <v>76</v>
      </c>
      <c r="X18" s="3"/>
      <c r="Y18" s="3"/>
      <c r="Z18" s="3"/>
    </row>
    <row r="19" spans="1:26" ht="15" customHeight="1">
      <c r="A19" s="22" t="str">
        <f>BOM!C$1</f>
        <v>136340GL00</v>
      </c>
      <c r="B19" s="23" t="s">
        <v>72</v>
      </c>
      <c r="C19" s="23" t="s">
        <v>73</v>
      </c>
      <c r="D19" s="23" t="s">
        <v>73</v>
      </c>
      <c r="E19" s="24"/>
      <c r="F19" s="25" t="s">
        <v>242</v>
      </c>
      <c r="G19" s="23" t="s">
        <v>73</v>
      </c>
      <c r="H19" s="24"/>
      <c r="I19" s="24"/>
      <c r="J19" s="23" t="s">
        <v>73</v>
      </c>
      <c r="K19" s="24"/>
      <c r="L19" s="24"/>
      <c r="M19" s="25" t="s">
        <v>88</v>
      </c>
      <c r="N19" s="22" t="str">
        <f>BOM!B17</f>
        <v>FF1-CN521T0001199B</v>
      </c>
      <c r="O19" s="26" t="s">
        <v>75</v>
      </c>
      <c r="P19" s="26">
        <f>BOM!F17</f>
        <v>1</v>
      </c>
      <c r="Q19" s="22" t="str">
        <f>BOM!E17</f>
        <v>PC</v>
      </c>
      <c r="R19" s="27" t="str">
        <f>BOM!C17</f>
        <v>4801快速连接进水软管(红)_小号</v>
      </c>
      <c r="S19" s="28"/>
      <c r="T19" s="28"/>
      <c r="U19" s="28"/>
      <c r="V19" s="28"/>
      <c r="W19" s="29" t="s">
        <v>76</v>
      </c>
      <c r="X19" s="3"/>
      <c r="Y19" s="3"/>
      <c r="Z19" s="3"/>
    </row>
    <row r="20" spans="1:26" ht="15" customHeight="1">
      <c r="A20" s="22" t="str">
        <f>BOM!C$1</f>
        <v>136340GL00</v>
      </c>
      <c r="B20" s="23" t="s">
        <v>72</v>
      </c>
      <c r="C20" s="23" t="s">
        <v>73</v>
      </c>
      <c r="D20" s="23" t="s">
        <v>73</v>
      </c>
      <c r="E20" s="24"/>
      <c r="F20" s="25" t="s">
        <v>242</v>
      </c>
      <c r="G20" s="23" t="s">
        <v>73</v>
      </c>
      <c r="H20" s="24"/>
      <c r="I20" s="24"/>
      <c r="J20" s="23" t="s">
        <v>73</v>
      </c>
      <c r="K20" s="24"/>
      <c r="L20" s="24"/>
      <c r="M20" s="25" t="s">
        <v>89</v>
      </c>
      <c r="N20" s="22" t="str">
        <f>BOM!B18</f>
        <v>FF1-CN521T0001299B</v>
      </c>
      <c r="O20" s="26" t="s">
        <v>75</v>
      </c>
      <c r="P20" s="26">
        <f>BOM!F18</f>
        <v>1</v>
      </c>
      <c r="Q20" s="22" t="str">
        <f>BOM!E18</f>
        <v>PC</v>
      </c>
      <c r="R20" s="27" t="str">
        <f>BOM!C18</f>
        <v>4801快速连接进水软管(蓝)_小号</v>
      </c>
      <c r="S20" s="28"/>
      <c r="T20" s="28"/>
      <c r="U20" s="28"/>
      <c r="V20" s="28"/>
      <c r="W20" s="29" t="s">
        <v>76</v>
      </c>
      <c r="X20" s="3"/>
      <c r="Y20" s="3"/>
      <c r="Z20" s="3"/>
    </row>
    <row r="21" spans="1:26" ht="15" customHeight="1">
      <c r="A21" s="22" t="str">
        <f>BOM!C$1</f>
        <v>136340GL00</v>
      </c>
      <c r="B21" s="23" t="s">
        <v>72</v>
      </c>
      <c r="C21" s="23" t="s">
        <v>73</v>
      </c>
      <c r="D21" s="23" t="s">
        <v>73</v>
      </c>
      <c r="E21" s="24"/>
      <c r="F21" s="25" t="s">
        <v>242</v>
      </c>
      <c r="G21" s="23" t="s">
        <v>73</v>
      </c>
      <c r="H21" s="24"/>
      <c r="I21" s="24"/>
      <c r="J21" s="23" t="s">
        <v>73</v>
      </c>
      <c r="K21" s="24"/>
      <c r="L21" s="24"/>
      <c r="M21" s="25" t="s">
        <v>90</v>
      </c>
      <c r="N21" s="22" t="str">
        <f>BOM!B19</f>
        <v>FF1-CN521T00000069</v>
      </c>
      <c r="O21" s="26" t="s">
        <v>75</v>
      </c>
      <c r="P21" s="26">
        <f>BOM!F19</f>
        <v>1</v>
      </c>
      <c r="Q21" s="22" t="str">
        <f>BOM!E19</f>
        <v>PC</v>
      </c>
      <c r="R21" s="27" t="str">
        <f>BOM!C19</f>
        <v>1582009499/混水软管（L=600）</v>
      </c>
      <c r="S21" s="28"/>
      <c r="T21" s="28"/>
      <c r="U21" s="28"/>
      <c r="V21" s="28"/>
      <c r="W21" s="29" t="s">
        <v>76</v>
      </c>
      <c r="X21" s="3"/>
      <c r="Y21" s="3"/>
      <c r="Z21" s="3"/>
    </row>
    <row r="22" spans="1:26" ht="15" customHeight="1">
      <c r="A22" s="22" t="str">
        <f>BOM!C$1</f>
        <v>136340GL00</v>
      </c>
      <c r="B22" s="23" t="s">
        <v>72</v>
      </c>
      <c r="C22" s="23" t="s">
        <v>73</v>
      </c>
      <c r="D22" s="23" t="s">
        <v>73</v>
      </c>
      <c r="E22" s="24"/>
      <c r="F22" s="25" t="s">
        <v>242</v>
      </c>
      <c r="G22" s="23" t="s">
        <v>73</v>
      </c>
      <c r="H22" s="24"/>
      <c r="I22" s="24"/>
      <c r="J22" s="23" t="s">
        <v>73</v>
      </c>
      <c r="K22" s="24"/>
      <c r="L22" s="24"/>
      <c r="M22" s="25" t="s">
        <v>91</v>
      </c>
      <c r="N22" s="22" t="str">
        <f>BOM!B20</f>
        <v>427397GL00</v>
      </c>
      <c r="O22" s="26" t="s">
        <v>75</v>
      </c>
      <c r="P22" s="26">
        <f>BOM!F20</f>
        <v>1</v>
      </c>
      <c r="Q22" s="22" t="str">
        <f>BOM!E20</f>
        <v>PC</v>
      </c>
      <c r="R22" s="27" t="str">
        <f>BOM!C20</f>
        <v>4801把手_喜悦金</v>
      </c>
      <c r="S22" s="28"/>
      <c r="T22" s="28"/>
      <c r="U22" s="28"/>
      <c r="V22" s="28"/>
      <c r="W22" s="29" t="s">
        <v>76</v>
      </c>
      <c r="X22" s="3"/>
      <c r="Y22" s="3"/>
      <c r="Z22" s="3"/>
    </row>
    <row r="23" spans="1:26" ht="15" customHeight="1">
      <c r="A23" s="22" t="str">
        <f>BOM!C$1</f>
        <v>136340GL00</v>
      </c>
      <c r="B23" s="23" t="s">
        <v>72</v>
      </c>
      <c r="C23" s="23" t="s">
        <v>73</v>
      </c>
      <c r="D23" s="23" t="s">
        <v>73</v>
      </c>
      <c r="E23" s="24"/>
      <c r="F23" s="25" t="s">
        <v>242</v>
      </c>
      <c r="G23" s="23" t="s">
        <v>73</v>
      </c>
      <c r="H23" s="24"/>
      <c r="I23" s="24"/>
      <c r="J23" s="23" t="s">
        <v>73</v>
      </c>
      <c r="K23" s="24"/>
      <c r="L23" s="24"/>
      <c r="M23" s="25" t="s">
        <v>92</v>
      </c>
      <c r="N23" s="22" t="str">
        <f>BOM!B21</f>
        <v>FF1-CN521N00000228</v>
      </c>
      <c r="O23" s="26" t="s">
        <v>75</v>
      </c>
      <c r="P23" s="26">
        <f>BOM!F21</f>
        <v>1</v>
      </c>
      <c r="Q23" s="22" t="str">
        <f>BOM!E21</f>
        <v>PC</v>
      </c>
      <c r="R23" s="27" t="str">
        <f>BOM!C21</f>
        <v>158A917376\希丽亚台面浴缸内六方把手螺钉M5*6</v>
      </c>
      <c r="S23" s="28"/>
      <c r="T23" s="28"/>
      <c r="U23" s="28"/>
      <c r="V23" s="28"/>
      <c r="W23" s="29" t="s">
        <v>76</v>
      </c>
      <c r="X23" s="3"/>
      <c r="Y23" s="3"/>
      <c r="Z23" s="3"/>
    </row>
    <row r="24" spans="1:26" ht="15" customHeight="1">
      <c r="A24" s="22" t="str">
        <f>BOM!C$1</f>
        <v>136340GL00</v>
      </c>
      <c r="B24" s="23" t="s">
        <v>72</v>
      </c>
      <c r="C24" s="23" t="s">
        <v>73</v>
      </c>
      <c r="D24" s="23" t="s">
        <v>73</v>
      </c>
      <c r="E24" s="24"/>
      <c r="F24" s="25" t="s">
        <v>242</v>
      </c>
      <c r="G24" s="23" t="s">
        <v>73</v>
      </c>
      <c r="H24" s="24"/>
      <c r="I24" s="24"/>
      <c r="J24" s="23" t="s">
        <v>73</v>
      </c>
      <c r="K24" s="24"/>
      <c r="L24" s="24"/>
      <c r="M24" s="25" t="s">
        <v>93</v>
      </c>
      <c r="N24" s="22" t="str">
        <f>BOM!B22</f>
        <v>FF1-CN521ZGL004950</v>
      </c>
      <c r="O24" s="26" t="s">
        <v>75</v>
      </c>
      <c r="P24" s="26">
        <f>BOM!F22</f>
        <v>1</v>
      </c>
      <c r="Q24" s="22" t="str">
        <f>BOM!E22</f>
        <v>PC</v>
      </c>
      <c r="R24" s="27" t="str">
        <f>BOM!C22</f>
        <v>把手孔塞_镜面金</v>
      </c>
      <c r="S24" s="28"/>
      <c r="T24" s="28"/>
      <c r="U24" s="28"/>
      <c r="V24" s="28"/>
      <c r="W24" s="29" t="s">
        <v>76</v>
      </c>
      <c r="X24" s="3"/>
      <c r="Y24" s="3"/>
      <c r="Z24" s="3"/>
    </row>
    <row r="25" spans="1:26" ht="15" customHeight="1">
      <c r="A25" s="22" t="str">
        <f>BOM!C$1</f>
        <v>136340GL00</v>
      </c>
      <c r="B25" s="23" t="s">
        <v>72</v>
      </c>
      <c r="C25" s="23" t="s">
        <v>73</v>
      </c>
      <c r="D25" s="23" t="s">
        <v>73</v>
      </c>
      <c r="E25" s="24"/>
      <c r="F25" s="25" t="s">
        <v>242</v>
      </c>
      <c r="G25" s="23" t="s">
        <v>73</v>
      </c>
      <c r="H25" s="24"/>
      <c r="I25" s="24"/>
      <c r="J25" s="23" t="s">
        <v>73</v>
      </c>
      <c r="K25" s="24"/>
      <c r="L25" s="24"/>
      <c r="M25" s="25" t="s">
        <v>94</v>
      </c>
      <c r="N25" s="22" t="str">
        <f>BOM!B23</f>
        <v>427411GL00</v>
      </c>
      <c r="O25" s="26" t="s">
        <v>75</v>
      </c>
      <c r="P25" s="26">
        <f>BOM!F23</f>
        <v>1</v>
      </c>
      <c r="Q25" s="22" t="str">
        <f>BOM!E23</f>
        <v>PC</v>
      </c>
      <c r="R25" s="27" t="str">
        <f>BOM!C23</f>
        <v>4801阀芯顶盖_喜悦金</v>
      </c>
      <c r="S25" s="28"/>
      <c r="T25" s="28"/>
      <c r="U25" s="28"/>
      <c r="V25" s="28"/>
      <c r="W25" s="29" t="s">
        <v>76</v>
      </c>
      <c r="X25" s="3"/>
      <c r="Y25" s="3"/>
      <c r="Z25" s="3"/>
    </row>
    <row r="26" spans="1:26" ht="15" customHeight="1">
      <c r="A26" s="22" t="str">
        <f>BOM!C$1</f>
        <v>136340GL00</v>
      </c>
      <c r="B26" s="23" t="s">
        <v>72</v>
      </c>
      <c r="C26" s="23" t="s">
        <v>73</v>
      </c>
      <c r="D26" s="23" t="s">
        <v>73</v>
      </c>
      <c r="E26" s="24"/>
      <c r="F26" s="25" t="s">
        <v>242</v>
      </c>
      <c r="G26" s="23" t="s">
        <v>73</v>
      </c>
      <c r="H26" s="24"/>
      <c r="I26" s="24"/>
      <c r="J26" s="23" t="s">
        <v>73</v>
      </c>
      <c r="K26" s="24"/>
      <c r="L26" s="24"/>
      <c r="M26" s="25" t="s">
        <v>95</v>
      </c>
      <c r="N26" s="22" t="str">
        <f>BOM!B24</f>
        <v>FF1-CN521N00000045</v>
      </c>
      <c r="O26" s="26" t="s">
        <v>75</v>
      </c>
      <c r="P26" s="26">
        <f>BOM!F24</f>
        <v>1</v>
      </c>
      <c r="Q26" s="22" t="str">
        <f>BOM!E24</f>
        <v>PC</v>
      </c>
      <c r="R26" s="27" t="str">
        <f>BOM!C24</f>
        <v>1580491699\25＃阀芯锁紧螺母</v>
      </c>
      <c r="S26" s="28"/>
      <c r="T26" s="28"/>
      <c r="U26" s="28"/>
      <c r="V26" s="28"/>
      <c r="W26" s="29" t="s">
        <v>76</v>
      </c>
      <c r="X26" s="3"/>
      <c r="Y26" s="3"/>
      <c r="Z26" s="3"/>
    </row>
    <row r="27" spans="1:26" ht="15" customHeight="1">
      <c r="A27" s="22" t="str">
        <f>BOM!C$1</f>
        <v>136340GL00</v>
      </c>
      <c r="B27" s="23" t="s">
        <v>72</v>
      </c>
      <c r="C27" s="23" t="s">
        <v>73</v>
      </c>
      <c r="D27" s="23" t="s">
        <v>73</v>
      </c>
      <c r="E27" s="24"/>
      <c r="F27" s="25" t="s">
        <v>242</v>
      </c>
      <c r="G27" s="23" t="s">
        <v>73</v>
      </c>
      <c r="H27" s="24"/>
      <c r="I27" s="24"/>
      <c r="J27" s="23" t="s">
        <v>73</v>
      </c>
      <c r="K27" s="24"/>
      <c r="L27" s="24"/>
      <c r="M27" s="25" t="s">
        <v>96</v>
      </c>
      <c r="N27" s="22" t="str">
        <f>BOM!B25</f>
        <v>FF1-CN521C00000011</v>
      </c>
      <c r="O27" s="26" t="s">
        <v>75</v>
      </c>
      <c r="P27" s="26">
        <f>BOM!F25</f>
        <v>1</v>
      </c>
      <c r="Q27" s="22" t="str">
        <f>BOM!E25</f>
        <v>PC</v>
      </c>
      <c r="R27" s="27" t="str">
        <f>BOM!C25</f>
        <v>1585913299\25＃平脚陶瓷阀芯(通用型)</v>
      </c>
      <c r="S27" s="28"/>
      <c r="T27" s="28"/>
      <c r="U27" s="28"/>
      <c r="V27" s="28"/>
      <c r="W27" s="29" t="s">
        <v>76</v>
      </c>
      <c r="X27" s="3"/>
      <c r="Y27" s="3"/>
      <c r="Z27" s="3"/>
    </row>
    <row r="28" spans="1:26" ht="15" customHeight="1">
      <c r="A28" s="22" t="str">
        <f>BOM!C$1</f>
        <v>136340GL00</v>
      </c>
      <c r="B28" s="23" t="s">
        <v>72</v>
      </c>
      <c r="C28" s="23" t="s">
        <v>73</v>
      </c>
      <c r="D28" s="23" t="s">
        <v>73</v>
      </c>
      <c r="E28" s="24"/>
      <c r="F28" s="25" t="s">
        <v>242</v>
      </c>
      <c r="G28" s="23" t="s">
        <v>73</v>
      </c>
      <c r="H28" s="24"/>
      <c r="I28" s="24"/>
      <c r="J28" s="23" t="s">
        <v>73</v>
      </c>
      <c r="K28" s="24"/>
      <c r="L28" s="24"/>
      <c r="M28" s="25" t="s">
        <v>97</v>
      </c>
      <c r="N28" s="22" t="str">
        <f>BOM!B26</f>
        <v>FF1-CN521N0003899B</v>
      </c>
      <c r="O28" s="26" t="s">
        <v>75</v>
      </c>
      <c r="P28" s="26">
        <f>BOM!F26</f>
        <v>1</v>
      </c>
      <c r="Q28" s="22" t="str">
        <f>BOM!E26</f>
        <v>PC</v>
      </c>
      <c r="R28" s="27" t="str">
        <f>BOM!C26</f>
        <v>4801阀芯座锁紧螺母</v>
      </c>
      <c r="S28" s="28"/>
      <c r="T28" s="28"/>
      <c r="U28" s="28"/>
      <c r="V28" s="28"/>
      <c r="W28" s="29" t="s">
        <v>76</v>
      </c>
      <c r="X28" s="3"/>
      <c r="Y28" s="3"/>
      <c r="Z28" s="3"/>
    </row>
    <row r="29" spans="1:26" ht="15" customHeight="1">
      <c r="A29" s="22" t="str">
        <f>BOM!C$1</f>
        <v>136340GL00</v>
      </c>
      <c r="B29" s="23" t="s">
        <v>72</v>
      </c>
      <c r="C29" s="23" t="s">
        <v>73</v>
      </c>
      <c r="D29" s="23" t="s">
        <v>73</v>
      </c>
      <c r="E29" s="24"/>
      <c r="F29" s="25" t="s">
        <v>242</v>
      </c>
      <c r="G29" s="23" t="s">
        <v>73</v>
      </c>
      <c r="H29" s="24"/>
      <c r="I29" s="24"/>
      <c r="J29" s="23" t="s">
        <v>73</v>
      </c>
      <c r="K29" s="24"/>
      <c r="L29" s="24"/>
      <c r="M29" s="25" t="s">
        <v>98</v>
      </c>
      <c r="N29" s="22" t="str">
        <f>BOM!B27</f>
        <v>FF1-CN521J0011299B</v>
      </c>
      <c r="O29" s="26" t="s">
        <v>75</v>
      </c>
      <c r="P29" s="26">
        <f>BOM!F27</f>
        <v>1</v>
      </c>
      <c r="Q29" s="22" t="str">
        <f>BOM!E27</f>
        <v>PC</v>
      </c>
      <c r="R29" s="27" t="str">
        <f>BOM!C27</f>
        <v>4801阀芯座</v>
      </c>
      <c r="S29" s="28"/>
      <c r="T29" s="28"/>
      <c r="U29" s="28"/>
      <c r="V29" s="28"/>
      <c r="W29" s="29" t="s">
        <v>76</v>
      </c>
      <c r="X29" s="3"/>
      <c r="Y29" s="3"/>
      <c r="Z29" s="3"/>
    </row>
    <row r="30" spans="1:26" ht="15" customHeight="1">
      <c r="A30" s="22" t="str">
        <f>BOM!C$1</f>
        <v>136340GL00</v>
      </c>
      <c r="B30" s="23" t="s">
        <v>72</v>
      </c>
      <c r="C30" s="23" t="s">
        <v>73</v>
      </c>
      <c r="D30" s="23" t="s">
        <v>73</v>
      </c>
      <c r="E30" s="24"/>
      <c r="F30" s="25" t="s">
        <v>242</v>
      </c>
      <c r="G30" s="23" t="s">
        <v>73</v>
      </c>
      <c r="H30" s="24"/>
      <c r="I30" s="24"/>
      <c r="J30" s="23" t="s">
        <v>73</v>
      </c>
      <c r="K30" s="24"/>
      <c r="L30" s="24"/>
      <c r="M30" s="25" t="s">
        <v>99</v>
      </c>
      <c r="N30" s="22" t="str">
        <f>BOM!B28</f>
        <v>427412GL00</v>
      </c>
      <c r="O30" s="26" t="s">
        <v>75</v>
      </c>
      <c r="P30" s="26">
        <f>BOM!F28</f>
        <v>1</v>
      </c>
      <c r="Q30" s="22" t="str">
        <f>BOM!E28</f>
        <v>PC</v>
      </c>
      <c r="R30" s="27" t="str">
        <f>BOM!C28</f>
        <v>4801本体外壳_喜悦金</v>
      </c>
      <c r="S30" s="28"/>
      <c r="T30" s="28"/>
      <c r="U30" s="28"/>
      <c r="V30" s="28"/>
      <c r="W30" s="29" t="s">
        <v>76</v>
      </c>
      <c r="X30" s="3"/>
      <c r="Y30" s="3"/>
      <c r="Z30" s="3"/>
    </row>
    <row r="31" spans="1:26" ht="15" customHeight="1">
      <c r="A31" s="22" t="str">
        <f>BOM!C$1</f>
        <v>136340GL00</v>
      </c>
      <c r="B31" s="23" t="s">
        <v>72</v>
      </c>
      <c r="C31" s="23" t="s">
        <v>73</v>
      </c>
      <c r="D31" s="23" t="s">
        <v>73</v>
      </c>
      <c r="E31" s="24"/>
      <c r="F31" s="25" t="s">
        <v>242</v>
      </c>
      <c r="G31" s="23" t="s">
        <v>73</v>
      </c>
      <c r="H31" s="24"/>
      <c r="I31" s="24"/>
      <c r="J31" s="23" t="s">
        <v>73</v>
      </c>
      <c r="K31" s="24"/>
      <c r="L31" s="24"/>
      <c r="M31" s="25" t="s">
        <v>100</v>
      </c>
      <c r="N31" s="22" t="str">
        <f>BOM!B29</f>
        <v>FF1-CN521J0011199B</v>
      </c>
      <c r="O31" s="26" t="s">
        <v>75</v>
      </c>
      <c r="P31" s="26">
        <f>BOM!F29</f>
        <v>1</v>
      </c>
      <c r="Q31" s="22" t="str">
        <f>BOM!E29</f>
        <v>PC</v>
      </c>
      <c r="R31" s="27" t="str">
        <f>BOM!C29</f>
        <v>4801转动接头</v>
      </c>
      <c r="S31" s="28"/>
      <c r="T31" s="28"/>
      <c r="U31" s="28"/>
      <c r="V31" s="28"/>
      <c r="W31" s="29" t="s">
        <v>76</v>
      </c>
      <c r="X31" s="3"/>
      <c r="Y31" s="3"/>
      <c r="Z31" s="3"/>
    </row>
    <row r="32" spans="1:26" ht="15" customHeight="1">
      <c r="A32" s="22" t="str">
        <f>BOM!C$1</f>
        <v>136340GL00</v>
      </c>
      <c r="B32" s="23" t="s">
        <v>72</v>
      </c>
      <c r="C32" s="23" t="s">
        <v>73</v>
      </c>
      <c r="D32" s="23" t="s">
        <v>73</v>
      </c>
      <c r="E32" s="24"/>
      <c r="F32" s="25" t="s">
        <v>242</v>
      </c>
      <c r="G32" s="23" t="s">
        <v>73</v>
      </c>
      <c r="H32" s="24"/>
      <c r="I32" s="24"/>
      <c r="J32" s="23" t="s">
        <v>73</v>
      </c>
      <c r="K32" s="24"/>
      <c r="L32" s="24"/>
      <c r="M32" s="25" t="s">
        <v>243</v>
      </c>
      <c r="N32" s="22" t="str">
        <f>BOM!B30</f>
        <v>FF1-CN521Z0006109P</v>
      </c>
      <c r="O32" s="26" t="s">
        <v>75</v>
      </c>
      <c r="P32" s="26">
        <f>BOM!F30</f>
        <v>1</v>
      </c>
      <c r="Q32" s="22" t="str">
        <f>BOM!E30</f>
        <v>PC</v>
      </c>
      <c r="R32" s="27" t="str">
        <f>BOM!C30</f>
        <v>4801定位套</v>
      </c>
      <c r="S32" s="28"/>
      <c r="T32" s="28"/>
      <c r="U32" s="28"/>
      <c r="V32" s="28"/>
      <c r="W32" s="29" t="s">
        <v>76</v>
      </c>
      <c r="X32" s="3"/>
      <c r="Y32" s="3"/>
      <c r="Z32" s="3"/>
    </row>
    <row r="33" spans="1:26" ht="15" customHeight="1">
      <c r="A33" s="22" t="str">
        <f>BOM!C$1</f>
        <v>136340GL00</v>
      </c>
      <c r="B33" s="23" t="s">
        <v>72</v>
      </c>
      <c r="C33" s="23" t="s">
        <v>73</v>
      </c>
      <c r="D33" s="23" t="s">
        <v>73</v>
      </c>
      <c r="E33" s="24"/>
      <c r="F33" s="25" t="s">
        <v>242</v>
      </c>
      <c r="G33" s="23" t="s">
        <v>73</v>
      </c>
      <c r="H33" s="24"/>
      <c r="I33" s="24"/>
      <c r="J33" s="23" t="s">
        <v>73</v>
      </c>
      <c r="K33" s="24"/>
      <c r="L33" s="24"/>
      <c r="M33" s="25" t="s">
        <v>244</v>
      </c>
      <c r="N33" s="22" t="str">
        <f>BOM!B31</f>
        <v>FF1-CN521G00000006</v>
      </c>
      <c r="O33" s="26" t="s">
        <v>75</v>
      </c>
      <c r="P33" s="26">
        <f>BOM!F31</f>
        <v>2</v>
      </c>
      <c r="Q33" s="22" t="str">
        <f>BOM!E31</f>
        <v>PC</v>
      </c>
      <c r="R33" s="27" t="str">
        <f>BOM!C31</f>
        <v>1571210299\O型圈 28*2.65 完成品</v>
      </c>
      <c r="S33" s="28"/>
      <c r="T33" s="28"/>
      <c r="U33" s="28"/>
      <c r="V33" s="28"/>
      <c r="W33" s="29" t="s">
        <v>76</v>
      </c>
      <c r="X33" s="3"/>
      <c r="Y33" s="3"/>
      <c r="Z33" s="3"/>
    </row>
    <row r="34" spans="1:26" ht="15" customHeight="1">
      <c r="A34" s="22" t="str">
        <f>BOM!C$1</f>
        <v>136340GL00</v>
      </c>
      <c r="B34" s="23" t="s">
        <v>72</v>
      </c>
      <c r="C34" s="23" t="s">
        <v>73</v>
      </c>
      <c r="D34" s="23" t="s">
        <v>73</v>
      </c>
      <c r="E34" s="24"/>
      <c r="F34" s="25" t="s">
        <v>242</v>
      </c>
      <c r="G34" s="23" t="s">
        <v>73</v>
      </c>
      <c r="H34" s="24"/>
      <c r="I34" s="24"/>
      <c r="J34" s="23" t="s">
        <v>73</v>
      </c>
      <c r="K34" s="24"/>
      <c r="L34" s="24"/>
      <c r="M34" s="25" t="s">
        <v>245</v>
      </c>
      <c r="N34" s="22" t="str">
        <f>BOM!B32</f>
        <v>FF1-CN521Z0006009P</v>
      </c>
      <c r="O34" s="26" t="s">
        <v>75</v>
      </c>
      <c r="P34" s="26">
        <f>BOM!F32</f>
        <v>1</v>
      </c>
      <c r="Q34" s="22" t="str">
        <f>BOM!E32</f>
        <v>PC</v>
      </c>
      <c r="R34" s="27" t="str">
        <f>BOM!C32</f>
        <v>4801耐磨圈</v>
      </c>
      <c r="S34" s="28"/>
      <c r="T34" s="28"/>
      <c r="U34" s="28"/>
      <c r="V34" s="28"/>
      <c r="W34" s="29" t="s">
        <v>76</v>
      </c>
      <c r="X34" s="3"/>
      <c r="Y34" s="3"/>
      <c r="Z34" s="3"/>
    </row>
    <row r="35" spans="1:26" ht="15" customHeight="1">
      <c r="A35" s="22" t="str">
        <f>BOM!C$1</f>
        <v>136340GL00</v>
      </c>
      <c r="B35" s="23" t="s">
        <v>72</v>
      </c>
      <c r="C35" s="23" t="s">
        <v>73</v>
      </c>
      <c r="D35" s="23" t="s">
        <v>73</v>
      </c>
      <c r="E35" s="24"/>
      <c r="F35" s="25" t="s">
        <v>242</v>
      </c>
      <c r="G35" s="23" t="s">
        <v>73</v>
      </c>
      <c r="H35" s="24"/>
      <c r="I35" s="24"/>
      <c r="J35" s="23" t="s">
        <v>73</v>
      </c>
      <c r="K35" s="24"/>
      <c r="L35" s="24"/>
      <c r="M35" s="25" t="s">
        <v>246</v>
      </c>
      <c r="N35" s="22" t="str">
        <f>BOM!B33</f>
        <v>FF1-CN521Z00000319</v>
      </c>
      <c r="O35" s="26" t="s">
        <v>75</v>
      </c>
      <c r="P35" s="26">
        <f>BOM!F33</f>
        <v>1</v>
      </c>
      <c r="Q35" s="22" t="str">
        <f>BOM!E33</f>
        <v>PC</v>
      </c>
      <c r="R35" s="27" t="str">
        <f>BOM!C33</f>
        <v>158A907239\希丽亚台面式浴缸把手孔塞(A907239)</v>
      </c>
      <c r="S35" s="28"/>
      <c r="T35" s="28"/>
      <c r="U35" s="28"/>
      <c r="V35" s="28"/>
      <c r="W35" s="29" t="s">
        <v>76</v>
      </c>
      <c r="X35" s="3"/>
      <c r="Y35" s="3"/>
      <c r="Z35" s="3"/>
    </row>
    <row r="36" spans="1:26" ht="15" customHeight="1">
      <c r="A36" s="22" t="str">
        <f>BOM!C$1</f>
        <v>136340GL00</v>
      </c>
      <c r="B36" s="23" t="s">
        <v>72</v>
      </c>
      <c r="C36" s="23" t="s">
        <v>73</v>
      </c>
      <c r="D36" s="23" t="s">
        <v>73</v>
      </c>
      <c r="E36" s="24"/>
      <c r="F36" s="25" t="s">
        <v>242</v>
      </c>
      <c r="G36" s="23" t="s">
        <v>73</v>
      </c>
      <c r="H36" s="24"/>
      <c r="I36" s="24"/>
      <c r="J36" s="23" t="s">
        <v>73</v>
      </c>
      <c r="K36" s="24"/>
      <c r="L36" s="24"/>
      <c r="M36" s="25" t="s">
        <v>247</v>
      </c>
      <c r="N36" s="22" t="str">
        <f>BOM!B34</f>
        <v>427400GL00</v>
      </c>
      <c r="O36" s="26" t="s">
        <v>75</v>
      </c>
      <c r="P36" s="26">
        <f>BOM!F34</f>
        <v>1</v>
      </c>
      <c r="Q36" s="22" t="str">
        <f>BOM!E34</f>
        <v>PC</v>
      </c>
      <c r="R36" s="27" t="str">
        <f>BOM!C34</f>
        <v>4801转动外壳_喜悦金</v>
      </c>
      <c r="S36" s="28"/>
      <c r="T36" s="28"/>
      <c r="U36" s="28"/>
      <c r="V36" s="28"/>
      <c r="W36" s="29" t="s">
        <v>76</v>
      </c>
      <c r="X36" s="3"/>
      <c r="Y36" s="3"/>
      <c r="Z36" s="3"/>
    </row>
    <row r="37" spans="1:26" ht="15" customHeight="1">
      <c r="A37" s="22" t="str">
        <f>BOM!C$1</f>
        <v>136340GL00</v>
      </c>
      <c r="B37" s="23" t="s">
        <v>72</v>
      </c>
      <c r="C37" s="23" t="s">
        <v>73</v>
      </c>
      <c r="D37" s="23" t="s">
        <v>73</v>
      </c>
      <c r="E37" s="24"/>
      <c r="F37" s="25" t="s">
        <v>242</v>
      </c>
      <c r="G37" s="23" t="s">
        <v>73</v>
      </c>
      <c r="H37" s="24"/>
      <c r="I37" s="24"/>
      <c r="J37" s="23" t="s">
        <v>73</v>
      </c>
      <c r="K37" s="24"/>
      <c r="L37" s="24"/>
      <c r="M37" s="25" t="s">
        <v>248</v>
      </c>
      <c r="N37" s="22" t="str">
        <f>BOM!B35</f>
        <v>FF1-CN521Z0007699T</v>
      </c>
      <c r="O37" s="26" t="s">
        <v>75</v>
      </c>
      <c r="P37" s="26">
        <f>BOM!F35</f>
        <v>2</v>
      </c>
      <c r="Q37" s="22" t="str">
        <f>BOM!E35</f>
        <v>PC</v>
      </c>
      <c r="R37" s="27" t="str">
        <f>BOM!C35</f>
        <v>4801磁铁</v>
      </c>
      <c r="S37" s="28"/>
      <c r="T37" s="28"/>
      <c r="U37" s="28"/>
      <c r="V37" s="28"/>
      <c r="W37" s="29" t="s">
        <v>76</v>
      </c>
      <c r="X37" s="3"/>
      <c r="Y37" s="3"/>
      <c r="Z37" s="3"/>
    </row>
    <row r="38" spans="1:26" ht="15" customHeight="1">
      <c r="A38" s="22" t="str">
        <f>BOM!C$1</f>
        <v>136340GL00</v>
      </c>
      <c r="B38" s="23" t="s">
        <v>72</v>
      </c>
      <c r="C38" s="23" t="s">
        <v>73</v>
      </c>
      <c r="D38" s="23" t="s">
        <v>73</v>
      </c>
      <c r="E38" s="24"/>
      <c r="F38" s="25" t="s">
        <v>242</v>
      </c>
      <c r="G38" s="23" t="s">
        <v>73</v>
      </c>
      <c r="H38" s="24"/>
      <c r="I38" s="24"/>
      <c r="J38" s="23" t="s">
        <v>73</v>
      </c>
      <c r="K38" s="24"/>
      <c r="L38" s="24"/>
      <c r="M38" s="25" t="s">
        <v>249</v>
      </c>
      <c r="N38" s="22" t="str">
        <f>BOM!B36</f>
        <v>FF1-CN521H0004309P</v>
      </c>
      <c r="O38" s="26" t="s">
        <v>75</v>
      </c>
      <c r="P38" s="26">
        <f>BOM!F36</f>
        <v>1</v>
      </c>
      <c r="Q38" s="22" t="str">
        <f>BOM!E36</f>
        <v>PC</v>
      </c>
      <c r="R38" s="27" t="str">
        <f>BOM!C36</f>
        <v>4801出水口插座</v>
      </c>
      <c r="S38" s="28"/>
      <c r="T38" s="28"/>
      <c r="U38" s="28"/>
      <c r="V38" s="28"/>
      <c r="W38" s="29" t="s">
        <v>76</v>
      </c>
      <c r="X38" s="3"/>
      <c r="Y38" s="3"/>
      <c r="Z38" s="3"/>
    </row>
    <row r="39" spans="1:26" ht="15" customHeight="1">
      <c r="A39" s="22" t="str">
        <f>BOM!C$1</f>
        <v>136340GL00</v>
      </c>
      <c r="B39" s="23" t="s">
        <v>72</v>
      </c>
      <c r="C39" s="23" t="s">
        <v>73</v>
      </c>
      <c r="D39" s="23" t="s">
        <v>73</v>
      </c>
      <c r="E39" s="24"/>
      <c r="F39" s="25" t="s">
        <v>242</v>
      </c>
      <c r="G39" s="23" t="s">
        <v>73</v>
      </c>
      <c r="H39" s="24"/>
      <c r="I39" s="24"/>
      <c r="J39" s="23" t="s">
        <v>73</v>
      </c>
      <c r="K39" s="24"/>
      <c r="L39" s="24"/>
      <c r="M39" s="25" t="s">
        <v>250</v>
      </c>
      <c r="N39" s="22" t="str">
        <f>BOM!B37</f>
        <v>FF1-CN521X00007250</v>
      </c>
      <c r="O39" s="26" t="s">
        <v>75</v>
      </c>
      <c r="P39" s="26">
        <f>BOM!F37</f>
        <v>2</v>
      </c>
      <c r="Q39" s="22" t="str">
        <f>BOM!E37</f>
        <v>PC</v>
      </c>
      <c r="R39" s="27" t="str">
        <f>BOM!C37</f>
        <v>快装角阀组件(上升组阀芯)</v>
      </c>
      <c r="S39" s="28"/>
      <c r="T39" s="28"/>
      <c r="U39" s="28"/>
      <c r="V39" s="28"/>
      <c r="W39" s="29" t="s">
        <v>76</v>
      </c>
      <c r="X39" s="3"/>
      <c r="Y39" s="3"/>
      <c r="Z39" s="3"/>
    </row>
    <row r="40" spans="1:26" ht="15" customHeight="1">
      <c r="A40" s="22" t="str">
        <f>BOM!C$1</f>
        <v>136340GL00</v>
      </c>
      <c r="B40" s="23" t="s">
        <v>72</v>
      </c>
      <c r="C40" s="23" t="s">
        <v>73</v>
      </c>
      <c r="D40" s="23" t="s">
        <v>73</v>
      </c>
      <c r="E40" s="24"/>
      <c r="F40" s="25" t="s">
        <v>242</v>
      </c>
      <c r="G40" s="23" t="s">
        <v>73</v>
      </c>
      <c r="H40" s="24"/>
      <c r="I40" s="24"/>
      <c r="J40" s="23" t="s">
        <v>73</v>
      </c>
      <c r="K40" s="24"/>
      <c r="L40" s="24"/>
      <c r="M40" s="25" t="s">
        <v>251</v>
      </c>
      <c r="N40" s="22" t="str">
        <f>BOM!B38</f>
        <v>FF1-CN521F00002050</v>
      </c>
      <c r="O40" s="26" t="s">
        <v>75</v>
      </c>
      <c r="P40" s="26">
        <f>BOM!F38</f>
        <v>2</v>
      </c>
      <c r="Q40" s="22" t="str">
        <f>BOM!E38</f>
        <v>PC</v>
      </c>
      <c r="R40" s="27" t="str">
        <f>BOM!C38</f>
        <v>快装圆形卡扣外罩</v>
      </c>
      <c r="S40" s="28"/>
      <c r="T40" s="28"/>
      <c r="U40" s="28"/>
      <c r="V40" s="28"/>
      <c r="W40" s="29" t="s">
        <v>76</v>
      </c>
      <c r="X40" s="3"/>
      <c r="Y40" s="3"/>
      <c r="Z40" s="3"/>
    </row>
    <row r="41" spans="1:26" ht="15" customHeight="1">
      <c r="A41" s="22" t="str">
        <f>BOM!C$1</f>
        <v>136340GL00</v>
      </c>
      <c r="B41" s="23" t="s">
        <v>72</v>
      </c>
      <c r="C41" s="23" t="s">
        <v>73</v>
      </c>
      <c r="D41" s="23" t="s">
        <v>73</v>
      </c>
      <c r="E41" s="24"/>
      <c r="F41" s="25" t="s">
        <v>242</v>
      </c>
      <c r="G41" s="23" t="s">
        <v>73</v>
      </c>
      <c r="H41" s="24"/>
      <c r="I41" s="24"/>
      <c r="J41" s="23" t="s">
        <v>73</v>
      </c>
      <c r="K41" s="24"/>
      <c r="L41" s="24"/>
      <c r="M41" s="25" t="s">
        <v>252</v>
      </c>
      <c r="N41" s="22" t="str">
        <f>BOM!B39</f>
        <v>FF1-CN521Z00001199</v>
      </c>
      <c r="O41" s="26" t="s">
        <v>75</v>
      </c>
      <c r="P41" s="26">
        <f>BOM!F39</f>
        <v>2</v>
      </c>
      <c r="Q41" s="22" t="str">
        <f>BOM!E39</f>
        <v>PC</v>
      </c>
      <c r="R41" s="27" t="str">
        <f>BOM!C39</f>
        <v>快速连接卡扣卡环</v>
      </c>
      <c r="S41" s="28"/>
      <c r="T41" s="28"/>
      <c r="U41" s="28"/>
      <c r="V41" s="28"/>
      <c r="W41" s="29" t="s">
        <v>76</v>
      </c>
      <c r="X41" s="3"/>
      <c r="Y41" s="3"/>
      <c r="Z41" s="3"/>
    </row>
    <row r="42" spans="1:26" ht="15" customHeight="1">
      <c r="A42" s="22" t="str">
        <f>BOM!C$1</f>
        <v>136340GL00</v>
      </c>
      <c r="B42" s="23" t="s">
        <v>72</v>
      </c>
      <c r="C42" s="23" t="s">
        <v>73</v>
      </c>
      <c r="D42" s="23" t="s">
        <v>73</v>
      </c>
      <c r="E42" s="24"/>
      <c r="F42" s="25" t="s">
        <v>242</v>
      </c>
      <c r="G42" s="23" t="s">
        <v>73</v>
      </c>
      <c r="H42" s="24"/>
      <c r="I42" s="24"/>
      <c r="J42" s="23" t="s">
        <v>73</v>
      </c>
      <c r="K42" s="24"/>
      <c r="L42" s="24"/>
      <c r="M42" s="25" t="s">
        <v>253</v>
      </c>
      <c r="N42" s="22" t="str">
        <f>BOM!B40</f>
        <v>FF1-CN521Z00004250</v>
      </c>
      <c r="O42" s="26" t="s">
        <v>75</v>
      </c>
      <c r="P42" s="26">
        <f>BOM!F40</f>
        <v>2</v>
      </c>
      <c r="Q42" s="22" t="str">
        <f>BOM!E40</f>
        <v>PC</v>
      </c>
      <c r="R42" s="27" t="str">
        <f>BOM!C40</f>
        <v>快装圆形卡扣按钮</v>
      </c>
      <c r="S42" s="28"/>
      <c r="T42" s="28"/>
      <c r="U42" s="28"/>
      <c r="V42" s="28"/>
      <c r="W42" s="29" t="s">
        <v>76</v>
      </c>
      <c r="X42" s="3"/>
      <c r="Y42" s="3"/>
      <c r="Z42" s="3"/>
    </row>
    <row r="43" spans="1:26" ht="15" customHeight="1">
      <c r="A43" s="22" t="str">
        <f>BOM!C$1</f>
        <v>136340GL00</v>
      </c>
      <c r="B43" s="23" t="s">
        <v>72</v>
      </c>
      <c r="C43" s="23" t="s">
        <v>73</v>
      </c>
      <c r="D43" s="23" t="s">
        <v>73</v>
      </c>
      <c r="E43" s="24"/>
      <c r="F43" s="25" t="s">
        <v>242</v>
      </c>
      <c r="G43" s="23" t="s">
        <v>73</v>
      </c>
      <c r="H43" s="24"/>
      <c r="I43" s="24"/>
      <c r="J43" s="23" t="s">
        <v>73</v>
      </c>
      <c r="K43" s="24"/>
      <c r="L43" s="24"/>
      <c r="M43" s="25" t="s">
        <v>254</v>
      </c>
      <c r="N43" s="22" t="str">
        <f>BOM!B41</f>
        <v>FF1-CN521G0006299R</v>
      </c>
      <c r="O43" s="26" t="s">
        <v>75</v>
      </c>
      <c r="P43" s="26">
        <f>BOM!F41</f>
        <v>1</v>
      </c>
      <c r="Q43" s="22" t="str">
        <f>BOM!E41</f>
        <v>PC</v>
      </c>
      <c r="R43" s="27" t="str">
        <f>BOM!C41</f>
        <v>新阿卡西亚底部垫片</v>
      </c>
      <c r="S43" s="28"/>
      <c r="T43" s="28"/>
      <c r="U43" s="28"/>
      <c r="V43" s="28"/>
      <c r="W43" s="29" t="s">
        <v>76</v>
      </c>
      <c r="X43" s="3"/>
      <c r="Y43" s="3"/>
      <c r="Z43" s="3"/>
    </row>
    <row r="44" spans="1:26" ht="15" customHeight="1">
      <c r="A44" s="22" t="str">
        <f>BOM!C$1</f>
        <v>136340GL00</v>
      </c>
      <c r="B44" s="23" t="s">
        <v>72</v>
      </c>
      <c r="C44" s="23" t="s">
        <v>73</v>
      </c>
      <c r="D44" s="23" t="s">
        <v>73</v>
      </c>
      <c r="E44" s="24"/>
      <c r="F44" s="25" t="s">
        <v>242</v>
      </c>
      <c r="G44" s="23" t="s">
        <v>73</v>
      </c>
      <c r="H44" s="24"/>
      <c r="I44" s="24"/>
      <c r="J44" s="23" t="s">
        <v>73</v>
      </c>
      <c r="K44" s="24"/>
      <c r="L44" s="24"/>
      <c r="M44" s="25" t="s">
        <v>255</v>
      </c>
      <c r="N44" s="22" t="str">
        <f>BOM!B42</f>
        <v>FF1-CN521W00000022</v>
      </c>
      <c r="O44" s="26" t="s">
        <v>75</v>
      </c>
      <c r="P44" s="26">
        <f>BOM!F42</f>
        <v>2</v>
      </c>
      <c r="Q44" s="22" t="str">
        <f>BOM!E42</f>
        <v>PC</v>
      </c>
      <c r="R44" s="27" t="str">
        <f>BOM!C42</f>
        <v>1581443199\泛莱把手垫片</v>
      </c>
      <c r="S44" s="28"/>
      <c r="T44" s="28"/>
      <c r="U44" s="28"/>
      <c r="V44" s="28"/>
      <c r="W44" s="29" t="s">
        <v>76</v>
      </c>
      <c r="X44" s="3"/>
      <c r="Y44" s="3"/>
      <c r="Z44" s="3"/>
    </row>
    <row r="45" spans="1:26" ht="15" customHeight="1">
      <c r="A45" s="22" t="str">
        <f>BOM!C$1</f>
        <v>136340GL00</v>
      </c>
      <c r="B45" s="23" t="s">
        <v>72</v>
      </c>
      <c r="C45" s="23" t="s">
        <v>73</v>
      </c>
      <c r="D45" s="23" t="s">
        <v>73</v>
      </c>
      <c r="E45" s="24"/>
      <c r="F45" s="25" t="s">
        <v>242</v>
      </c>
      <c r="G45" s="23" t="s">
        <v>73</v>
      </c>
      <c r="H45" s="24"/>
      <c r="I45" s="24"/>
      <c r="J45" s="23" t="s">
        <v>73</v>
      </c>
      <c r="K45" s="24"/>
      <c r="L45" s="24"/>
      <c r="M45" s="25" t="s">
        <v>256</v>
      </c>
      <c r="N45" s="22" t="str">
        <f>BOM!B43</f>
        <v>FF1-CN521N00000278</v>
      </c>
      <c r="O45" s="26" t="s">
        <v>75</v>
      </c>
      <c r="P45" s="26">
        <f>BOM!F43</f>
        <v>2</v>
      </c>
      <c r="Q45" s="22" t="str">
        <f>BOM!E43</f>
        <v>PC</v>
      </c>
      <c r="R45" s="27" t="str">
        <f>BOM!C43</f>
        <v>158M918985\US感应龙头适配器木螺钉 (M918985)</v>
      </c>
      <c r="S45" s="28"/>
      <c r="T45" s="28"/>
      <c r="U45" s="28"/>
      <c r="V45" s="28"/>
      <c r="W45" s="29" t="s">
        <v>76</v>
      </c>
      <c r="X45" s="3"/>
      <c r="Y45" s="3"/>
      <c r="Z45" s="3"/>
    </row>
    <row r="46" spans="1:26" ht="15" customHeight="1">
      <c r="A46" s="22" t="str">
        <f>BOM!C$1</f>
        <v>136340GL00</v>
      </c>
      <c r="B46" s="23" t="s">
        <v>72</v>
      </c>
      <c r="C46" s="23" t="s">
        <v>73</v>
      </c>
      <c r="D46" s="23" t="s">
        <v>73</v>
      </c>
      <c r="E46" s="24"/>
      <c r="F46" s="25" t="s">
        <v>242</v>
      </c>
      <c r="G46" s="23" t="s">
        <v>73</v>
      </c>
      <c r="H46" s="24"/>
      <c r="I46" s="24"/>
      <c r="J46" s="23" t="s">
        <v>73</v>
      </c>
      <c r="K46" s="24"/>
      <c r="L46" s="24"/>
      <c r="M46" s="25" t="s">
        <v>257</v>
      </c>
      <c r="N46" s="22" t="str">
        <f>BOM!B44</f>
        <v>FF1-CN521Z0011199P</v>
      </c>
      <c r="O46" s="26" t="s">
        <v>75</v>
      </c>
      <c r="P46" s="26">
        <f>BOM!F44</f>
        <v>1</v>
      </c>
      <c r="Q46" s="22" t="str">
        <f>BOM!E44</f>
        <v>PC</v>
      </c>
      <c r="R46" s="27" t="str">
        <f>BOM!C44</f>
        <v>4801软管限位钩</v>
      </c>
      <c r="S46" s="28"/>
      <c r="T46" s="28"/>
      <c r="U46" s="28"/>
      <c r="V46" s="28"/>
      <c r="W46" s="29" t="s">
        <v>76</v>
      </c>
      <c r="X46" s="3"/>
      <c r="Y46" s="3"/>
      <c r="Z46" s="3"/>
    </row>
    <row r="47" spans="1:26" ht="15" customHeight="1">
      <c r="A47" s="22" t="str">
        <f>BOM!C$1</f>
        <v>136340GL00</v>
      </c>
      <c r="B47" s="23" t="s">
        <v>72</v>
      </c>
      <c r="C47" s="23" t="s">
        <v>73</v>
      </c>
      <c r="D47" s="23" t="s">
        <v>73</v>
      </c>
      <c r="E47" s="24"/>
      <c r="F47" s="25" t="s">
        <v>242</v>
      </c>
      <c r="G47" s="23" t="s">
        <v>73</v>
      </c>
      <c r="H47" s="24"/>
      <c r="I47" s="24"/>
      <c r="J47" s="23" t="s">
        <v>73</v>
      </c>
      <c r="K47" s="24"/>
      <c r="L47" s="24"/>
      <c r="M47" s="25" t="s">
        <v>258</v>
      </c>
      <c r="N47" s="22" t="str">
        <f>BOM!B45</f>
        <v>FF1-CN521Z00000420</v>
      </c>
      <c r="O47" s="26" t="s">
        <v>75</v>
      </c>
      <c r="P47" s="26">
        <f>BOM!F45</f>
        <v>2</v>
      </c>
      <c r="Q47" s="22" t="str">
        <f>BOM!E45</f>
        <v>PC</v>
      </c>
      <c r="R47" s="27" t="str">
        <f>BOM!C45</f>
        <v>158M905767\US感应龙头膨胀套(M905767)</v>
      </c>
      <c r="S47" s="28"/>
      <c r="T47" s="28"/>
      <c r="U47" s="28"/>
      <c r="V47" s="28"/>
      <c r="W47" s="29" t="s">
        <v>76</v>
      </c>
      <c r="X47" s="3"/>
      <c r="Y47" s="3"/>
      <c r="Z47" s="3"/>
    </row>
    <row r="48" spans="1:26" ht="15" customHeight="1">
      <c r="A48" s="22" t="str">
        <f>BOM!C$1</f>
        <v>136340GL00</v>
      </c>
      <c r="B48" s="23" t="s">
        <v>72</v>
      </c>
      <c r="C48" s="23" t="s">
        <v>73</v>
      </c>
      <c r="D48" s="23" t="s">
        <v>73</v>
      </c>
      <c r="E48" s="24"/>
      <c r="F48" s="25" t="s">
        <v>242</v>
      </c>
      <c r="G48" s="23" t="s">
        <v>73</v>
      </c>
      <c r="H48" s="24"/>
      <c r="I48" s="24"/>
      <c r="J48" s="23" t="s">
        <v>73</v>
      </c>
      <c r="K48" s="24"/>
      <c r="L48" s="24"/>
      <c r="M48" s="25" t="s">
        <v>259</v>
      </c>
      <c r="N48" s="22" t="str">
        <f>BOM!B46</f>
        <v>FF1-CN521X00197GLB</v>
      </c>
      <c r="O48" s="26" t="s">
        <v>75</v>
      </c>
      <c r="P48" s="26">
        <f>BOM!F46</f>
        <v>1</v>
      </c>
      <c r="Q48" s="22" t="str">
        <f>BOM!E46</f>
        <v>PC</v>
      </c>
      <c r="R48" s="27" t="str">
        <f>BOM!C46</f>
        <v>PA型全铜手压排杆(带溢水口,镜面金)</v>
      </c>
      <c r="S48" s="28"/>
      <c r="T48" s="28"/>
      <c r="U48" s="28"/>
      <c r="V48" s="28"/>
      <c r="W48" s="29" t="s">
        <v>76</v>
      </c>
      <c r="X48" s="3"/>
      <c r="Y48" s="3"/>
      <c r="Z48" s="3"/>
    </row>
    <row r="49" spans="1:26" ht="15" customHeight="1">
      <c r="A49" s="22" t="str">
        <f>BOM!C$1</f>
        <v>136340GL00</v>
      </c>
      <c r="B49" s="23" t="s">
        <v>72</v>
      </c>
      <c r="C49" s="23" t="s">
        <v>73</v>
      </c>
      <c r="D49" s="23" t="s">
        <v>73</v>
      </c>
      <c r="E49" s="24"/>
      <c r="F49" s="25" t="s">
        <v>242</v>
      </c>
      <c r="G49" s="23" t="s">
        <v>73</v>
      </c>
      <c r="H49" s="24"/>
      <c r="I49" s="24"/>
      <c r="J49" s="23" t="s">
        <v>73</v>
      </c>
      <c r="K49" s="24"/>
      <c r="L49" s="24"/>
      <c r="M49" s="25" t="s">
        <v>260</v>
      </c>
      <c r="N49" s="22" t="str">
        <f>BOM!B47</f>
        <v>FF1-CN521K00440499</v>
      </c>
      <c r="O49" s="26" t="s">
        <v>75</v>
      </c>
      <c r="P49" s="26">
        <f>BOM!F47</f>
        <v>1</v>
      </c>
      <c r="Q49" s="22" t="str">
        <f>BOM!E47</f>
        <v>PC</v>
      </c>
      <c r="R49" s="27" t="str">
        <f>BOM!C47</f>
        <v>纸袋80x100mm_(60克单光面白色玻璃纸)</v>
      </c>
      <c r="S49" s="28"/>
      <c r="T49" s="28"/>
      <c r="U49" s="28"/>
      <c r="V49" s="28"/>
      <c r="W49" s="29" t="s">
        <v>76</v>
      </c>
      <c r="X49" s="3"/>
      <c r="Y49" s="3"/>
      <c r="Z49" s="3"/>
    </row>
    <row r="50" spans="1:26" ht="15" customHeight="1">
      <c r="A50" s="22" t="str">
        <f>BOM!C$1</f>
        <v>136340GL00</v>
      </c>
      <c r="B50" s="23" t="s">
        <v>72</v>
      </c>
      <c r="C50" s="23" t="s">
        <v>73</v>
      </c>
      <c r="D50" s="23" t="s">
        <v>73</v>
      </c>
      <c r="E50" s="24"/>
      <c r="F50" s="25" t="s">
        <v>242</v>
      </c>
      <c r="G50" s="23" t="s">
        <v>73</v>
      </c>
      <c r="H50" s="24"/>
      <c r="I50" s="24"/>
      <c r="J50" s="23" t="s">
        <v>73</v>
      </c>
      <c r="K50" s="24"/>
      <c r="L50" s="24"/>
      <c r="M50" s="25" t="s">
        <v>261</v>
      </c>
      <c r="N50" s="22" t="str">
        <f>BOM!B48</f>
        <v>FF1-CN521K00000615</v>
      </c>
      <c r="O50" s="26" t="s">
        <v>75</v>
      </c>
      <c r="P50" s="26">
        <f>BOM!F48</f>
        <v>3</v>
      </c>
      <c r="Q50" s="22" t="str">
        <f>BOM!E48</f>
        <v>PC</v>
      </c>
      <c r="R50" s="27" t="str">
        <f>BOM!C48</f>
        <v>1586783899\汤尼克衣裳挂勾内盒 (白色无印刷)</v>
      </c>
      <c r="S50" s="28"/>
      <c r="T50" s="28"/>
      <c r="U50" s="28"/>
      <c r="V50" s="28"/>
      <c r="W50" s="29" t="s">
        <v>76</v>
      </c>
      <c r="X50" s="3"/>
      <c r="Y50" s="3"/>
      <c r="Z50" s="3"/>
    </row>
    <row r="51" spans="1:26" ht="15" customHeight="1">
      <c r="A51" s="22" t="str">
        <f>BOM!C$1</f>
        <v>136340GL00</v>
      </c>
      <c r="B51" s="23" t="s">
        <v>72</v>
      </c>
      <c r="C51" s="23" t="s">
        <v>73</v>
      </c>
      <c r="D51" s="23" t="s">
        <v>73</v>
      </c>
      <c r="E51" s="24"/>
      <c r="F51" s="25" t="s">
        <v>242</v>
      </c>
      <c r="G51" s="23" t="s">
        <v>73</v>
      </c>
      <c r="H51" s="24"/>
      <c r="I51" s="24"/>
      <c r="J51" s="23" t="s">
        <v>73</v>
      </c>
      <c r="K51" s="24"/>
      <c r="L51" s="24"/>
      <c r="M51" s="25" t="s">
        <v>262</v>
      </c>
      <c r="N51" s="22" t="str">
        <f>BOM!B49</f>
        <v>FF1-CN521K00472399</v>
      </c>
      <c r="O51" s="26" t="s">
        <v>75</v>
      </c>
      <c r="P51" s="26">
        <f>BOM!F49</f>
        <v>2</v>
      </c>
      <c r="Q51" s="22" t="str">
        <f>BOM!E49</f>
        <v>PC</v>
      </c>
      <c r="R51" s="27" t="str">
        <f>BOM!C49</f>
        <v>纸袋90x130_(60克单光面白色玻璃纸)</v>
      </c>
      <c r="S51" s="28"/>
      <c r="T51" s="28"/>
      <c r="U51" s="28"/>
      <c r="V51" s="28"/>
      <c r="W51" s="29" t="s">
        <v>76</v>
      </c>
      <c r="X51" s="3"/>
      <c r="Y51" s="3"/>
      <c r="Z51" s="3"/>
    </row>
    <row r="52" spans="1:26" ht="15" customHeight="1">
      <c r="A52" s="22" t="str">
        <f>BOM!C$1</f>
        <v>136340GL00</v>
      </c>
      <c r="B52" s="23" t="s">
        <v>72</v>
      </c>
      <c r="C52" s="23" t="s">
        <v>73</v>
      </c>
      <c r="D52" s="23" t="s">
        <v>73</v>
      </c>
      <c r="E52" s="24"/>
      <c r="F52" s="25" t="s">
        <v>242</v>
      </c>
      <c r="G52" s="23" t="s">
        <v>73</v>
      </c>
      <c r="H52" s="24"/>
      <c r="I52" s="24"/>
      <c r="J52" s="23" t="s">
        <v>73</v>
      </c>
      <c r="K52" s="24"/>
      <c r="L52" s="24"/>
      <c r="M52" s="25" t="s">
        <v>263</v>
      </c>
      <c r="N52" s="22" t="str">
        <f>BOM!B50</f>
        <v>FF1-CN521K00474599</v>
      </c>
      <c r="O52" s="26" t="s">
        <v>75</v>
      </c>
      <c r="P52" s="26">
        <f>BOM!F50</f>
        <v>1</v>
      </c>
      <c r="Q52" s="22" t="str">
        <f>BOM!E50</f>
        <v>PC</v>
      </c>
      <c r="R52" s="27" t="str">
        <f>BOM!C50</f>
        <v>纸袋90x130mm(有AS logo)</v>
      </c>
      <c r="S52" s="28"/>
      <c r="T52" s="28"/>
      <c r="U52" s="28"/>
      <c r="V52" s="28"/>
      <c r="W52" s="29" t="s">
        <v>76</v>
      </c>
      <c r="X52" s="3"/>
      <c r="Y52" s="3"/>
      <c r="Z52" s="3"/>
    </row>
    <row r="53" spans="1:26" ht="15" customHeight="1">
      <c r="A53" s="22" t="str">
        <f>BOM!C$1</f>
        <v>136340GL00</v>
      </c>
      <c r="B53" s="23" t="s">
        <v>72</v>
      </c>
      <c r="C53" s="23" t="s">
        <v>73</v>
      </c>
      <c r="D53" s="23" t="s">
        <v>73</v>
      </c>
      <c r="E53" s="24"/>
      <c r="F53" s="25" t="s">
        <v>242</v>
      </c>
      <c r="G53" s="23" t="s">
        <v>73</v>
      </c>
      <c r="H53" s="24"/>
      <c r="I53" s="24"/>
      <c r="J53" s="23" t="s">
        <v>73</v>
      </c>
      <c r="K53" s="24"/>
      <c r="L53" s="24"/>
      <c r="M53" s="25" t="s">
        <v>264</v>
      </c>
      <c r="N53" s="22" t="str">
        <f>BOM!B51</f>
        <v>FF1-CN521Z00000261</v>
      </c>
      <c r="O53" s="26" t="s">
        <v>75</v>
      </c>
      <c r="P53" s="26">
        <f>BOM!F51</f>
        <v>1</v>
      </c>
      <c r="Q53" s="22" t="str">
        <f>BOM!E51</f>
        <v>PC</v>
      </c>
      <c r="R53" s="27" t="str">
        <f>BOM!C51</f>
        <v>1582363999\六方扳手(对边5)</v>
      </c>
      <c r="S53" s="28"/>
      <c r="T53" s="28"/>
      <c r="U53" s="28"/>
      <c r="V53" s="28"/>
      <c r="W53" s="29" t="s">
        <v>76</v>
      </c>
      <c r="X53" s="3"/>
      <c r="Y53" s="3"/>
      <c r="Z53" s="3"/>
    </row>
    <row r="54" spans="1:26" ht="15" customHeight="1">
      <c r="A54" s="22" t="str">
        <f>BOM!C$1</f>
        <v>136340GL00</v>
      </c>
      <c r="B54" s="23" t="s">
        <v>72</v>
      </c>
      <c r="C54" s="23" t="s">
        <v>73</v>
      </c>
      <c r="D54" s="23" t="s">
        <v>73</v>
      </c>
      <c r="E54" s="24"/>
      <c r="F54" s="25" t="s">
        <v>242</v>
      </c>
      <c r="G54" s="23" t="s">
        <v>73</v>
      </c>
      <c r="H54" s="24"/>
      <c r="I54" s="24"/>
      <c r="J54" s="23" t="s">
        <v>73</v>
      </c>
      <c r="K54" s="24"/>
      <c r="L54" s="24"/>
      <c r="M54" s="25" t="s">
        <v>265</v>
      </c>
      <c r="N54" s="22" t="str">
        <f>BOM!B52</f>
        <v>FF1-CN521K00000019</v>
      </c>
      <c r="O54" s="26" t="s">
        <v>75</v>
      </c>
      <c r="P54" s="26">
        <f>BOM!F52</f>
        <v>1</v>
      </c>
      <c r="Q54" s="22" t="str">
        <f>BOM!E52</f>
        <v>PC</v>
      </c>
      <c r="R54" s="27" t="str">
        <f>BOM!C52</f>
        <v>1576972799\盒衬 (OF-F500.501.50)</v>
      </c>
      <c r="S54" s="28"/>
      <c r="T54" s="28"/>
      <c r="U54" s="28"/>
      <c r="V54" s="28"/>
      <c r="W54" s="29" t="s">
        <v>76</v>
      </c>
      <c r="X54" s="3"/>
      <c r="Y54" s="3"/>
      <c r="Z54" s="3"/>
    </row>
    <row r="55" spans="1:26" ht="15" customHeight="1">
      <c r="A55" s="22" t="str">
        <f>BOM!C$1</f>
        <v>136340GL00</v>
      </c>
      <c r="B55" s="23" t="s">
        <v>72</v>
      </c>
      <c r="C55" s="23" t="s">
        <v>73</v>
      </c>
      <c r="D55" s="23" t="s">
        <v>73</v>
      </c>
      <c r="E55" s="24"/>
      <c r="F55" s="25" t="s">
        <v>242</v>
      </c>
      <c r="G55" s="23" t="s">
        <v>73</v>
      </c>
      <c r="H55" s="24"/>
      <c r="I55" s="24"/>
      <c r="J55" s="23" t="s">
        <v>73</v>
      </c>
      <c r="K55" s="24"/>
      <c r="L55" s="24"/>
      <c r="M55" s="25" t="s">
        <v>266</v>
      </c>
      <c r="N55" s="22" t="str">
        <f>BOM!B53</f>
        <v>FF1-CN521K00094399</v>
      </c>
      <c r="O55" s="26" t="s">
        <v>75</v>
      </c>
      <c r="P55" s="26">
        <f>BOM!F53</f>
        <v>1</v>
      </c>
      <c r="Q55" s="22" t="str">
        <f>BOM!E53</f>
        <v>PC</v>
      </c>
      <c r="R55" s="27" t="str">
        <f>BOM!C53</f>
        <v>GL400厨房水嘴内盒(新版AS logo)</v>
      </c>
      <c r="S55" s="28"/>
      <c r="T55" s="28"/>
      <c r="U55" s="28"/>
      <c r="V55" s="28"/>
      <c r="W55" s="29" t="s">
        <v>76</v>
      </c>
      <c r="X55" s="3"/>
      <c r="Y55" s="3"/>
      <c r="Z55" s="3"/>
    </row>
    <row r="56" spans="1:26" ht="15" customHeight="1">
      <c r="A56" s="22" t="str">
        <f>BOM!C$1</f>
        <v>136340GL00</v>
      </c>
      <c r="B56" s="23" t="s">
        <v>72</v>
      </c>
      <c r="C56" s="23" t="s">
        <v>73</v>
      </c>
      <c r="D56" s="23" t="s">
        <v>73</v>
      </c>
      <c r="E56" s="24"/>
      <c r="F56" s="25" t="s">
        <v>242</v>
      </c>
      <c r="G56" s="23" t="s">
        <v>73</v>
      </c>
      <c r="H56" s="24"/>
      <c r="I56" s="24"/>
      <c r="J56" s="23" t="s">
        <v>73</v>
      </c>
      <c r="K56" s="24"/>
      <c r="L56" s="24"/>
      <c r="M56" s="25" t="s">
        <v>267</v>
      </c>
      <c r="N56" s="22" t="str">
        <f>BOM!B54</f>
        <v>FF1-CN521K00401899</v>
      </c>
      <c r="O56" s="26" t="s">
        <v>75</v>
      </c>
      <c r="P56" s="26">
        <f>BOM!F54</f>
        <v>1</v>
      </c>
      <c r="Q56" s="22" t="str">
        <f>BOM!E54</f>
        <v>PC</v>
      </c>
      <c r="R56" s="27" t="str">
        <f>BOM!C54</f>
        <v>防霉无纺布袋(双层)33*43cm</v>
      </c>
      <c r="S56" s="28"/>
      <c r="T56" s="28"/>
      <c r="U56" s="28"/>
      <c r="V56" s="28"/>
      <c r="W56" s="29" t="s">
        <v>76</v>
      </c>
      <c r="X56" s="3"/>
      <c r="Y56" s="3"/>
      <c r="Z56" s="3"/>
    </row>
    <row r="57" spans="1:26" ht="15" customHeight="1">
      <c r="A57" s="22" t="str">
        <f>BOM!C$1</f>
        <v>136340GL00</v>
      </c>
      <c r="B57" s="23" t="s">
        <v>72</v>
      </c>
      <c r="C57" s="23" t="s">
        <v>73</v>
      </c>
      <c r="D57" s="23" t="s">
        <v>73</v>
      </c>
      <c r="E57" s="24"/>
      <c r="F57" s="25" t="s">
        <v>242</v>
      </c>
      <c r="G57" s="23" t="s">
        <v>73</v>
      </c>
      <c r="H57" s="24"/>
      <c r="I57" s="24"/>
      <c r="J57" s="23" t="s">
        <v>73</v>
      </c>
      <c r="K57" s="24"/>
      <c r="L57" s="24"/>
      <c r="M57" s="25" t="s">
        <v>268</v>
      </c>
      <c r="N57" s="22" t="str">
        <f>BOM!B55</f>
        <v>FF1-CN521K00094499</v>
      </c>
      <c r="O57" s="26" t="s">
        <v>75</v>
      </c>
      <c r="P57" s="26">
        <f>BOM!F55</f>
        <v>0.16700000000000001</v>
      </c>
      <c r="Q57" s="22" t="str">
        <f>BOM!E55</f>
        <v>PC</v>
      </c>
      <c r="R57" s="27" t="str">
        <f>BOM!C55</f>
        <v>GL400厨房水嘴外箱(新版AS logo)</v>
      </c>
      <c r="S57" s="28"/>
      <c r="T57" s="28"/>
      <c r="U57" s="28"/>
      <c r="V57" s="28"/>
      <c r="W57" s="29" t="s">
        <v>76</v>
      </c>
      <c r="X57" s="3"/>
      <c r="Y57" s="3"/>
      <c r="Z57" s="3"/>
    </row>
    <row r="58" spans="1:26" ht="15" customHeight="1">
      <c r="A58" s="22" t="str">
        <f>BOM!C$1</f>
        <v>136340GL00</v>
      </c>
      <c r="B58" s="23" t="s">
        <v>72</v>
      </c>
      <c r="C58" s="23" t="s">
        <v>73</v>
      </c>
      <c r="D58" s="23" t="s">
        <v>73</v>
      </c>
      <c r="E58" s="24"/>
      <c r="F58" s="25" t="s">
        <v>242</v>
      </c>
      <c r="G58" s="23" t="s">
        <v>73</v>
      </c>
      <c r="H58" s="24"/>
      <c r="I58" s="24"/>
      <c r="J58" s="23" t="s">
        <v>73</v>
      </c>
      <c r="K58" s="24"/>
      <c r="L58" s="24"/>
      <c r="M58" s="25" t="s">
        <v>269</v>
      </c>
      <c r="N58" s="22" t="str">
        <f>BOM!B56</f>
        <v>FF1-CN521K00000164</v>
      </c>
      <c r="O58" s="26" t="s">
        <v>75</v>
      </c>
      <c r="P58" s="26">
        <f>BOM!F56</f>
        <v>1</v>
      </c>
      <c r="Q58" s="22" t="str">
        <f>BOM!E56</f>
        <v>PC</v>
      </c>
      <c r="R58" s="27" t="str">
        <f>BOM!C56</f>
        <v>1584633799\保养卡(外销专用)</v>
      </c>
      <c r="S58" s="28"/>
      <c r="T58" s="28"/>
      <c r="U58" s="28"/>
      <c r="V58" s="28"/>
      <c r="W58" s="29" t="s">
        <v>76</v>
      </c>
      <c r="X58" s="3"/>
      <c r="Y58" s="3"/>
      <c r="Z58" s="3"/>
    </row>
    <row r="59" spans="1:26" ht="15" customHeight="1">
      <c r="A59" s="22" t="str">
        <f>BOM!C$1</f>
        <v>136340GL00</v>
      </c>
      <c r="B59" s="23" t="s">
        <v>72</v>
      </c>
      <c r="C59" s="23" t="s">
        <v>73</v>
      </c>
      <c r="D59" s="23" t="s">
        <v>73</v>
      </c>
      <c r="E59" s="24"/>
      <c r="F59" s="25" t="s">
        <v>242</v>
      </c>
      <c r="G59" s="23" t="s">
        <v>73</v>
      </c>
      <c r="H59" s="24"/>
      <c r="I59" s="24"/>
      <c r="J59" s="23" t="s">
        <v>73</v>
      </c>
      <c r="K59" s="24"/>
      <c r="L59" s="24"/>
      <c r="M59" s="25" t="s">
        <v>270</v>
      </c>
      <c r="N59" s="22"/>
      <c r="O59" s="26" t="s">
        <v>302</v>
      </c>
      <c r="P59" s="26">
        <f>BOM!F57</f>
        <v>1</v>
      </c>
      <c r="Q59" s="22" t="str">
        <f>BOM!E57</f>
        <v>PC</v>
      </c>
      <c r="R59" s="27" t="str">
        <f>BOM!C57</f>
        <v>FF1-CN521K00323499_本体生产日期标签</v>
      </c>
      <c r="S59" s="28"/>
      <c r="T59" s="28"/>
      <c r="U59" s="28"/>
      <c r="V59" s="28"/>
      <c r="W59" s="29" t="s">
        <v>76</v>
      </c>
      <c r="X59" s="3"/>
      <c r="Y59" s="3"/>
      <c r="Z59" s="3"/>
    </row>
    <row r="60" spans="1:26" ht="15" customHeight="1">
      <c r="A60" s="22" t="str">
        <f>BOM!C$1</f>
        <v>136340GL00</v>
      </c>
      <c r="B60" s="23" t="s">
        <v>72</v>
      </c>
      <c r="C60" s="23" t="s">
        <v>73</v>
      </c>
      <c r="D60" s="23" t="s">
        <v>73</v>
      </c>
      <c r="E60" s="24"/>
      <c r="F60" s="25" t="s">
        <v>242</v>
      </c>
      <c r="G60" s="23" t="s">
        <v>73</v>
      </c>
      <c r="H60" s="24"/>
      <c r="I60" s="24"/>
      <c r="J60" s="23" t="s">
        <v>73</v>
      </c>
      <c r="K60" s="24"/>
      <c r="L60" s="24"/>
      <c r="M60" s="25" t="s">
        <v>271</v>
      </c>
      <c r="N60" s="22"/>
      <c r="O60" s="26" t="s">
        <v>302</v>
      </c>
      <c r="P60" s="26">
        <f>BOM!F58</f>
        <v>1</v>
      </c>
      <c r="Q60" s="22" t="str">
        <f>BOM!E58</f>
        <v>PC</v>
      </c>
      <c r="R60" s="27" t="str">
        <f>BOM!C58</f>
        <v>136340GL00内盒标签</v>
      </c>
      <c r="S60" s="28"/>
      <c r="T60" s="28"/>
      <c r="U60" s="28"/>
      <c r="V60" s="28"/>
      <c r="W60" s="29" t="s">
        <v>76</v>
      </c>
      <c r="X60" s="3"/>
      <c r="Y60" s="3"/>
      <c r="Z60" s="3"/>
    </row>
    <row r="61" spans="1:26" ht="15" customHeight="1">
      <c r="A61" s="22" t="str">
        <f>BOM!C$1</f>
        <v>136340GL00</v>
      </c>
      <c r="B61" s="23" t="s">
        <v>72</v>
      </c>
      <c r="C61" s="23" t="s">
        <v>73</v>
      </c>
      <c r="D61" s="23" t="s">
        <v>73</v>
      </c>
      <c r="E61" s="24"/>
      <c r="F61" s="25" t="s">
        <v>242</v>
      </c>
      <c r="G61" s="23" t="s">
        <v>73</v>
      </c>
      <c r="H61" s="24"/>
      <c r="I61" s="24"/>
      <c r="J61" s="23" t="s">
        <v>73</v>
      </c>
      <c r="K61" s="24"/>
      <c r="L61" s="24"/>
      <c r="M61" s="25" t="s">
        <v>272</v>
      </c>
      <c r="N61" s="22"/>
      <c r="O61" s="26" t="s">
        <v>302</v>
      </c>
      <c r="P61" s="26">
        <f>BOM!F59</f>
        <v>1.3340000000000001</v>
      </c>
      <c r="Q61" s="22" t="str">
        <f>BOM!E59</f>
        <v>PC</v>
      </c>
      <c r="R61" s="27" t="str">
        <f>BOM!C59</f>
        <v>136340GL00说明书</v>
      </c>
      <c r="S61" s="28"/>
      <c r="T61" s="28"/>
      <c r="U61" s="28"/>
      <c r="V61" s="28"/>
      <c r="W61" s="29" t="s">
        <v>76</v>
      </c>
      <c r="X61" s="3"/>
      <c r="Y61" s="3"/>
      <c r="Z61" s="3"/>
    </row>
    <row r="62" spans="1:26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mergeCells count="2">
    <mergeCell ref="A1:L1"/>
    <mergeCell ref="M1:W1"/>
  </mergeCells>
  <phoneticPr fontId="12" type="noConversion"/>
  <pageMargins left="0.7" right="0.7" top="0.75" bottom="0.75" header="0" footer="0"/>
  <pageSetup orientation="landscape"/>
  <headerFooter>
    <oddFooter>&amp;L申请：   &amp;C审核：               &amp;R批准：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1.25" defaultRowHeight="15" customHeight="1"/>
  <cols>
    <col min="1" max="26" width="8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honeticPr fontId="12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BOM</vt:lpstr>
      <vt:lpstr>upload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PeiQing(Daisy)(黄佩卿)</dc:creator>
  <cp:lastModifiedBy>Steven Ruan</cp:lastModifiedBy>
  <dcterms:created xsi:type="dcterms:W3CDTF">2014-04-29T01:38:48Z</dcterms:created>
  <dcterms:modified xsi:type="dcterms:W3CDTF">2025-08-18T08:07:18Z</dcterms:modified>
</cp:coreProperties>
</file>